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240" windowHeight="9240" activeTab="1"/>
  </bookViews>
  <sheets>
    <sheet name="HBCS" sheetId="1" r:id="rId1"/>
    <sheet name="DS chuan" sheetId="2" r:id="rId2"/>
    <sheet name="Sheet1" sheetId="3" r:id="rId3"/>
    <sheet name="K23" sheetId="4" r:id="rId4"/>
    <sheet name="K24" sheetId="5" r:id="rId5"/>
    <sheet name="K6" sheetId="6" r:id="rId6"/>
    <sheet name="LTK8" sheetId="7" r:id="rId7"/>
    <sheet name="Trung cap" sheetId="8" r:id="rId8"/>
    <sheet name="K5_LTK7" sheetId="9" r:id="rId9"/>
    <sheet name="K7" sheetId="10" r:id="rId10"/>
    <sheet name="K25" sheetId="11" r:id="rId11"/>
  </sheets>
  <definedNames>
    <definedName name="_xlnm.Print_Titles" localSheetId="1">'DS chuan'!$8:$10</definedName>
    <definedName name="_xlnm.Print_Titles" localSheetId="0">'HBCS'!$7:$8</definedName>
  </definedNames>
  <calcPr fullCalcOnLoad="1"/>
</workbook>
</file>

<file path=xl/sharedStrings.xml><?xml version="1.0" encoding="utf-8"?>
<sst xmlns="http://schemas.openxmlformats.org/spreadsheetml/2006/main" count="2768" uniqueCount="526">
  <si>
    <t>TT</t>
  </si>
  <si>
    <t>Họ và</t>
  </si>
  <si>
    <t>Tên</t>
  </si>
  <si>
    <t>Anh</t>
  </si>
  <si>
    <t>Cường</t>
  </si>
  <si>
    <t>Đạt</t>
  </si>
  <si>
    <t>Hằng</t>
  </si>
  <si>
    <t>Thanh</t>
  </si>
  <si>
    <t>Thắng</t>
  </si>
  <si>
    <t>Nguyễn Văn</t>
  </si>
  <si>
    <t>Tuấn</t>
  </si>
  <si>
    <t>Hải</t>
  </si>
  <si>
    <t>Duy</t>
  </si>
  <si>
    <t>I</t>
  </si>
  <si>
    <t>Tổng cộng</t>
  </si>
  <si>
    <t>P.TRƯỞNG KHOA</t>
  </si>
  <si>
    <t>Xuất sắc</t>
  </si>
  <si>
    <t>II</t>
  </si>
  <si>
    <t>III</t>
  </si>
  <si>
    <t>Hiếu</t>
  </si>
  <si>
    <t>Tùng</t>
  </si>
  <si>
    <t>Dũng</t>
  </si>
  <si>
    <t>Long</t>
  </si>
  <si>
    <t>Mạnh</t>
  </si>
  <si>
    <t>Công</t>
  </si>
  <si>
    <t>Thảo</t>
  </si>
  <si>
    <t xml:space="preserve">Nguyễn Văn </t>
  </si>
  <si>
    <t>Lớp</t>
  </si>
  <si>
    <t>Thành tích</t>
  </si>
  <si>
    <t>Ký nhận</t>
  </si>
  <si>
    <t>Đại học</t>
  </si>
  <si>
    <t>Trung cấp</t>
  </si>
  <si>
    <t xml:space="preserve">Trần Văn </t>
  </si>
  <si>
    <t>Cao đẳng</t>
  </si>
  <si>
    <t>Mức HB/ tháng (hoặc tín chỉ)</t>
  </si>
  <si>
    <t>Hoàng</t>
  </si>
  <si>
    <t>Đơn vị: Khoa Điện</t>
  </si>
  <si>
    <t xml:space="preserve">Vũ Tuấn </t>
  </si>
  <si>
    <t>Trần Quang</t>
  </si>
  <si>
    <t>Linh</t>
  </si>
  <si>
    <t>Đông</t>
  </si>
  <si>
    <t>Lĩnh</t>
  </si>
  <si>
    <t>CQ05DH0453</t>
  </si>
  <si>
    <t>Nguyễn Hữu</t>
  </si>
  <si>
    <t>Tuyển</t>
  </si>
  <si>
    <t>Lâm</t>
  </si>
  <si>
    <t xml:space="preserve">Vũ Thị </t>
  </si>
  <si>
    <t>Huy</t>
  </si>
  <si>
    <t xml:space="preserve">Nguyễn Thế </t>
  </si>
  <si>
    <t>Dương</t>
  </si>
  <si>
    <t>Hân</t>
  </si>
  <si>
    <t>Hùng</t>
  </si>
  <si>
    <t>Phúc</t>
  </si>
  <si>
    <t>CQ05DH0425</t>
  </si>
  <si>
    <t xml:space="preserve">Phạm Văn </t>
  </si>
  <si>
    <t>Trường</t>
  </si>
  <si>
    <t>Đinh Thị</t>
  </si>
  <si>
    <t>Duyên</t>
  </si>
  <si>
    <t>CQ05DH0413</t>
  </si>
  <si>
    <t>CQ06DH0581</t>
  </si>
  <si>
    <t xml:space="preserve">Bùi Thanh </t>
  </si>
  <si>
    <t>CQ06DH1629</t>
  </si>
  <si>
    <t>Huyền</t>
  </si>
  <si>
    <t>CQ06DH1617</t>
  </si>
  <si>
    <t>Bắc</t>
  </si>
  <si>
    <t>CQ06DH1622</t>
  </si>
  <si>
    <t>Biền</t>
  </si>
  <si>
    <t xml:space="preserve">Đặng Văn </t>
  </si>
  <si>
    <t xml:space="preserve">Phạm Ngọc </t>
  </si>
  <si>
    <t>CQ06DH1036</t>
  </si>
  <si>
    <t>CQ06DH1677</t>
  </si>
  <si>
    <t xml:space="preserve">Vi Hải </t>
  </si>
  <si>
    <t>CQ06DH0774</t>
  </si>
  <si>
    <t>Em</t>
  </si>
  <si>
    <t xml:space="preserve">Nguyễn Tuấn </t>
  </si>
  <si>
    <t>CQ06DH0880</t>
  </si>
  <si>
    <t xml:space="preserve">Trương Gia </t>
  </si>
  <si>
    <t>CQ06DH0944</t>
  </si>
  <si>
    <t>CQ06DH1627</t>
  </si>
  <si>
    <t>Hòa</t>
  </si>
  <si>
    <t xml:space="preserve">Hoàng Thị </t>
  </si>
  <si>
    <t>Quân</t>
  </si>
  <si>
    <t>CQ06DH0974</t>
  </si>
  <si>
    <t xml:space="preserve">Phạm Thế </t>
  </si>
  <si>
    <t>CQ06DH1557</t>
  </si>
  <si>
    <t>Vũ</t>
  </si>
  <si>
    <t xml:space="preserve">Nguyễn Thị </t>
  </si>
  <si>
    <t xml:space="preserve">Bùi Văn </t>
  </si>
  <si>
    <t>Hiền</t>
  </si>
  <si>
    <t>CQ06DH0371</t>
  </si>
  <si>
    <t xml:space="preserve">Nguyễn Tiến </t>
  </si>
  <si>
    <t>CQ06DH0330</t>
  </si>
  <si>
    <t xml:space="preserve">Nguyễn Thị Lan </t>
  </si>
  <si>
    <t>CQ06DH0412</t>
  </si>
  <si>
    <t>Bích</t>
  </si>
  <si>
    <t>CQ06DH0419</t>
  </si>
  <si>
    <t xml:space="preserve">Bùi Tiến </t>
  </si>
  <si>
    <t>CQ06DH0422</t>
  </si>
  <si>
    <t xml:space="preserve">Dương Quang </t>
  </si>
  <si>
    <t>CQ06DH1663</t>
  </si>
  <si>
    <t>Lương</t>
  </si>
  <si>
    <t xml:space="preserve">Lê Thị </t>
  </si>
  <si>
    <t>CQ06DH1661</t>
  </si>
  <si>
    <t>CQ06DH0540</t>
  </si>
  <si>
    <t xml:space="preserve">Vũ Duy </t>
  </si>
  <si>
    <t>Trang</t>
  </si>
  <si>
    <t>Chung</t>
  </si>
  <si>
    <t>Nam</t>
  </si>
  <si>
    <t>Nguyễn Tiến</t>
  </si>
  <si>
    <t>CQ05DH0714</t>
  </si>
  <si>
    <t xml:space="preserve">Dương Thị </t>
  </si>
  <si>
    <t xml:space="preserve">Cao Văn </t>
  </si>
  <si>
    <t>Thăng</t>
  </si>
  <si>
    <t xml:space="preserve">Đoàn Quang </t>
  </si>
  <si>
    <t>Phương</t>
  </si>
  <si>
    <t xml:space="preserve">Phan Văn </t>
  </si>
  <si>
    <t>Dưỡng</t>
  </si>
  <si>
    <t>Minh</t>
  </si>
  <si>
    <t>Tư</t>
  </si>
  <si>
    <t>CQ06DH0619</t>
  </si>
  <si>
    <t>CQ06DH0349</t>
  </si>
  <si>
    <t>CQ06DH0811</t>
  </si>
  <si>
    <t>CQ06DH0442</t>
  </si>
  <si>
    <t>CQ06DH1688</t>
  </si>
  <si>
    <t>CQ06DH0501</t>
  </si>
  <si>
    <t>CQ06DH1573</t>
  </si>
  <si>
    <t>Oanh</t>
  </si>
  <si>
    <t>Việt</t>
  </si>
  <si>
    <t xml:space="preserve">Nguyễn Công </t>
  </si>
  <si>
    <t>Panyavong</t>
  </si>
  <si>
    <t xml:space="preserve">Anoulack </t>
  </si>
  <si>
    <t>LA24CD0003</t>
  </si>
  <si>
    <t>Đào Ngọc</t>
  </si>
  <si>
    <t>Lan</t>
  </si>
  <si>
    <t>BỘ CÔNG THƯƠNG</t>
  </si>
  <si>
    <t>TRƯỜNG ĐẠI HỌC CN QUẢNG NINH</t>
  </si>
  <si>
    <t>Tốt</t>
  </si>
  <si>
    <t xml:space="preserve">Phạm Thị Ngọc </t>
  </si>
  <si>
    <t>CQ06DH0523</t>
  </si>
  <si>
    <t>CQ06DH0558</t>
  </si>
  <si>
    <t>Nguyễn Mạnh</t>
  </si>
  <si>
    <t>Trọng</t>
  </si>
  <si>
    <t>Phạm T.Hương</t>
  </si>
  <si>
    <t>(Theo quyết định số…../QĐ - ĐHCNQN  ngày …. Tháng…..năm 2016)</t>
  </si>
  <si>
    <t>Quang</t>
  </si>
  <si>
    <t xml:space="preserve">Phạm Việt </t>
  </si>
  <si>
    <t xml:space="preserve">Dương Văn </t>
  </si>
  <si>
    <t>Nguyễn Thu</t>
  </si>
  <si>
    <t>Vũ Thái</t>
  </si>
  <si>
    <t>CQ05DH0713</t>
  </si>
  <si>
    <t>CQ05DH0705</t>
  </si>
  <si>
    <t>CQ05DH0323</t>
  </si>
  <si>
    <t>CQ05DH0399</t>
  </si>
  <si>
    <t>TDHK5</t>
  </si>
  <si>
    <t>KTĐ5A</t>
  </si>
  <si>
    <t>KTĐ5B</t>
  </si>
  <si>
    <t>Khải</t>
  </si>
  <si>
    <t xml:space="preserve">Nguyễn Mạnh </t>
  </si>
  <si>
    <t>Huân</t>
  </si>
  <si>
    <t xml:space="preserve">Vũ Trọng </t>
  </si>
  <si>
    <t>Giang</t>
  </si>
  <si>
    <t xml:space="preserve">Nguyễn Đình </t>
  </si>
  <si>
    <t xml:space="preserve">Nông Đức </t>
  </si>
  <si>
    <t>Phong</t>
  </si>
  <si>
    <t>CQ06DH1624</t>
  </si>
  <si>
    <t>CQ06DH0612</t>
  </si>
  <si>
    <t>CQ06DH1670</t>
  </si>
  <si>
    <t>CQ06DH0494</t>
  </si>
  <si>
    <t>CQ06DH0467</t>
  </si>
  <si>
    <t>TĐH6C</t>
  </si>
  <si>
    <t>KTĐ6A</t>
  </si>
  <si>
    <t>DT6B</t>
  </si>
  <si>
    <t>DT6A</t>
  </si>
  <si>
    <t>TĐH6A</t>
  </si>
  <si>
    <t>TĐH6B</t>
  </si>
  <si>
    <t>KTĐ6D</t>
  </si>
  <si>
    <t>KTĐ6B</t>
  </si>
  <si>
    <t>KTĐ6C</t>
  </si>
  <si>
    <t>CĐM6A</t>
  </si>
  <si>
    <t>KTĐ6NN</t>
  </si>
  <si>
    <t xml:space="preserve">Trần Kiều </t>
  </si>
  <si>
    <t xml:space="preserve">Nguyễn Kiên </t>
  </si>
  <si>
    <t>Quyết</t>
  </si>
  <si>
    <t xml:space="preserve">Nguyễn Trung </t>
  </si>
  <si>
    <t xml:space="preserve">Trần Thúy </t>
  </si>
  <si>
    <t>Đinh Xuân</t>
  </si>
  <si>
    <t>Đại</t>
  </si>
  <si>
    <t>Duangsouvanh</t>
  </si>
  <si>
    <t>Phouvanh</t>
  </si>
  <si>
    <t xml:space="preserve">Nguyễn Thị Kim </t>
  </si>
  <si>
    <t>Nương</t>
  </si>
  <si>
    <t xml:space="preserve">Đặng Đức </t>
  </si>
  <si>
    <t>Malakham</t>
  </si>
  <si>
    <t xml:space="preserve">Saifonh </t>
  </si>
  <si>
    <t xml:space="preserve">Hoàng Huy </t>
  </si>
  <si>
    <t xml:space="preserve">Nguyễn Hữu </t>
  </si>
  <si>
    <t xml:space="preserve">Đặng Tư </t>
  </si>
  <si>
    <t xml:space="preserve">Nguyễn Minh </t>
  </si>
  <si>
    <t xml:space="preserve">Tạ Trung </t>
  </si>
  <si>
    <t xml:space="preserve">Nguyễn Đức </t>
  </si>
  <si>
    <t>Hưởng</t>
  </si>
  <si>
    <t>CQ07DH0186</t>
  </si>
  <si>
    <t>CQ07DH0188</t>
  </si>
  <si>
    <t>CQ07DH0175</t>
  </si>
  <si>
    <t>CQ07DH0718</t>
  </si>
  <si>
    <t>CQ07DH1207</t>
  </si>
  <si>
    <t>CQ07DH1095</t>
  </si>
  <si>
    <t>LA07DH0001</t>
  </si>
  <si>
    <t>CQ07DH0356</t>
  </si>
  <si>
    <t>CQ07DH0185</t>
  </si>
  <si>
    <t>CQ07DH1225</t>
  </si>
  <si>
    <t>LA07DH0002</t>
  </si>
  <si>
    <t>CQ07DH1223</t>
  </si>
  <si>
    <t>CQ07DH0241</t>
  </si>
  <si>
    <t>CQ07DH0390</t>
  </si>
  <si>
    <t>CQ07DH0712</t>
  </si>
  <si>
    <t>CQ07DH1216</t>
  </si>
  <si>
    <t>CQ07DH0554</t>
  </si>
  <si>
    <t>CQ07DH0519</t>
  </si>
  <si>
    <t>CQ07DH0991</t>
  </si>
  <si>
    <t>TĐH7A</t>
  </si>
  <si>
    <t>CĐMK7</t>
  </si>
  <si>
    <t>TĐH7B</t>
  </si>
  <si>
    <t>KTĐ7B</t>
  </si>
  <si>
    <t>ĐT7A</t>
  </si>
  <si>
    <t>KTĐ7NN</t>
  </si>
  <si>
    <t>KTĐ7A</t>
  </si>
  <si>
    <t>KTĐ7C</t>
  </si>
  <si>
    <t>Nguyễn Thành</t>
  </si>
  <si>
    <t>CQ23CD0035</t>
  </si>
  <si>
    <t>Thưởng</t>
  </si>
  <si>
    <t>TĐH24NN</t>
  </si>
  <si>
    <t>TĐH24</t>
  </si>
  <si>
    <t>CĐCNDD55</t>
  </si>
  <si>
    <t>CĐMK55</t>
  </si>
  <si>
    <t>Vương</t>
  </si>
  <si>
    <t>CQ07DH1221</t>
  </si>
  <si>
    <t>ĐT7B</t>
  </si>
  <si>
    <t xml:space="preserve">Vũ Thị Thu </t>
  </si>
  <si>
    <t>CQ06DH0383</t>
  </si>
  <si>
    <t>Học đợt 2 môn Kỹ thuật điều khiển tự động (2TC)</t>
  </si>
  <si>
    <t>Học đợt 2 môn Điện tử tương tự (2TC)</t>
  </si>
  <si>
    <t>STT</t>
  </si>
  <si>
    <t>Khóa</t>
  </si>
  <si>
    <t>Tổng số Tiền</t>
  </si>
  <si>
    <t>SV</t>
  </si>
  <si>
    <t>K23</t>
  </si>
  <si>
    <t>K6</t>
  </si>
  <si>
    <t>K7</t>
  </si>
  <si>
    <t>K5_LTK7</t>
  </si>
  <si>
    <t>LTK8</t>
  </si>
  <si>
    <t>K24</t>
  </si>
  <si>
    <t>K25</t>
  </si>
  <si>
    <t>K55</t>
  </si>
  <si>
    <t>Tổng SV</t>
  </si>
  <si>
    <t xml:space="preserve">Họ và </t>
  </si>
  <si>
    <t>Mã SV</t>
  </si>
  <si>
    <t>ĐTB</t>
  </si>
  <si>
    <t>Xếp loại</t>
  </si>
  <si>
    <t>Mức giá</t>
  </si>
  <si>
    <t>Tín chỉ</t>
  </si>
  <si>
    <t>Mức HB</t>
  </si>
  <si>
    <t>Tổng Số tiền</t>
  </si>
  <si>
    <t>Trương Văn</t>
  </si>
  <si>
    <t>CQ05DH0703</t>
  </si>
  <si>
    <t>Phạm Văn</t>
  </si>
  <si>
    <t>CQ05DH0328</t>
  </si>
  <si>
    <t>KTĐTK5</t>
  </si>
  <si>
    <t>Định</t>
  </si>
  <si>
    <t>Nguyễn T.Thúy</t>
  </si>
  <si>
    <t>CQ05DH0282</t>
  </si>
  <si>
    <t>Chu Quang</t>
  </si>
  <si>
    <t>CQ05DH0838</t>
  </si>
  <si>
    <t>Vũ Xuân</t>
  </si>
  <si>
    <t>CQ05DH0710</t>
  </si>
  <si>
    <t>Lương Văn</t>
  </si>
  <si>
    <t>Sang</t>
  </si>
  <si>
    <t>CQ05DH0520</t>
  </si>
  <si>
    <t>CĐMK5</t>
  </si>
  <si>
    <t xml:space="preserve">Bùi Hữu </t>
  </si>
  <si>
    <t>CQ05DH0702</t>
  </si>
  <si>
    <t>Đà</t>
  </si>
  <si>
    <t>CQ05DH0335</t>
  </si>
  <si>
    <t>Phạm Hồng</t>
  </si>
  <si>
    <t>CQ05DH0360</t>
  </si>
  <si>
    <t>Thái</t>
  </si>
  <si>
    <t>CQ05DH0521</t>
  </si>
  <si>
    <t>Vũ Minh</t>
  </si>
  <si>
    <t>Trần Minh</t>
  </si>
  <si>
    <t>Đức</t>
  </si>
  <si>
    <t>CQ23CD0064</t>
  </si>
  <si>
    <t>CĐM K23</t>
  </si>
  <si>
    <t>Lê Văn</t>
  </si>
  <si>
    <t>LTC24CD013</t>
  </si>
  <si>
    <t>LTKTĐ K24</t>
  </si>
  <si>
    <t>Nguyễn Đức</t>
  </si>
  <si>
    <t xml:space="preserve"> CQ23CD0081</t>
  </si>
  <si>
    <t>KTĐ K23</t>
  </si>
  <si>
    <t>CQ22CD0817</t>
  </si>
  <si>
    <t>TĐH K23</t>
  </si>
  <si>
    <t>Nguyễn T.K</t>
  </si>
  <si>
    <t>CQ23CD0041</t>
  </si>
  <si>
    <t>Trần Văn</t>
  </si>
  <si>
    <t xml:space="preserve"> CQ23CD0087</t>
  </si>
  <si>
    <t>Hiển</t>
  </si>
  <si>
    <t>CQ06DH1626</t>
  </si>
  <si>
    <t>Hoàng Văn</t>
  </si>
  <si>
    <t>Hưng</t>
  </si>
  <si>
    <t>CQ06DH0365</t>
  </si>
  <si>
    <t>Nguyễn Trung</t>
  </si>
  <si>
    <t>Nghĩa</t>
  </si>
  <si>
    <t>CQ06DH0893</t>
  </si>
  <si>
    <t>Bùi Tuấn</t>
  </si>
  <si>
    <t>Hiệp</t>
  </si>
  <si>
    <t>CQ06DH0704</t>
  </si>
  <si>
    <t>Hà Văn</t>
  </si>
  <si>
    <t>CQ06DH0957</t>
  </si>
  <si>
    <t>Vũ Đức</t>
  </si>
  <si>
    <t>CQ06DH0998</t>
  </si>
  <si>
    <t>CĐM K6A</t>
  </si>
  <si>
    <t>CQ06DH0703</t>
  </si>
  <si>
    <t>Trịnh Quang</t>
  </si>
  <si>
    <t>CQ06DH0713</t>
  </si>
  <si>
    <t>Ngọc</t>
  </si>
  <si>
    <t xml:space="preserve">Đỗ Thị Minh </t>
  </si>
  <si>
    <t>CQ06DH0950</t>
  </si>
  <si>
    <t>CĐM K6B</t>
  </si>
  <si>
    <t>Đinh Tuấn</t>
  </si>
  <si>
    <t>CQ06DH0531</t>
  </si>
  <si>
    <t>Quyền</t>
  </si>
  <si>
    <t>CQ06DH0736</t>
  </si>
  <si>
    <t>Hồ Sỹ</t>
  </si>
  <si>
    <t>Hoan</t>
  </si>
  <si>
    <t>CQ06DH0357</t>
  </si>
  <si>
    <t>Trung</t>
  </si>
  <si>
    <t>CQ06DH0550</t>
  </si>
  <si>
    <t>CQ06DH1672</t>
  </si>
  <si>
    <t>Phạm T.Thu</t>
  </si>
  <si>
    <t>CQ06DH0590</t>
  </si>
  <si>
    <t>Huỳnh</t>
  </si>
  <si>
    <t>CQ06DH0521</t>
  </si>
  <si>
    <t>Vinh</t>
  </si>
  <si>
    <t>CQ06DH0919</t>
  </si>
  <si>
    <t xml:space="preserve">Nguyễn Quốc </t>
  </si>
  <si>
    <t>Bảo</t>
  </si>
  <si>
    <t>CQ06DH0559</t>
  </si>
  <si>
    <t>CQ06DH0423</t>
  </si>
  <si>
    <t>CQ06DH0341</t>
  </si>
  <si>
    <t>Phạm Huy</t>
  </si>
  <si>
    <t>CQ06DH1239</t>
  </si>
  <si>
    <t>Thiệu Thị</t>
  </si>
  <si>
    <t>Huế</t>
  </si>
  <si>
    <t>CQ06DH1387</t>
  </si>
  <si>
    <t>Nguyễn Hải</t>
  </si>
  <si>
    <t>CQ06DH0488</t>
  </si>
  <si>
    <t>Phạm Công</t>
  </si>
  <si>
    <t>CQ06DH0894</t>
  </si>
  <si>
    <t>CQ06DH0661</t>
  </si>
  <si>
    <t>Lương Thị</t>
  </si>
  <si>
    <t>Hậu</t>
  </si>
  <si>
    <t>CQ06DH1556</t>
  </si>
  <si>
    <t>Đặng Thu</t>
  </si>
  <si>
    <t xml:space="preserve">Duangbounpheng </t>
  </si>
  <si>
    <t>Ny</t>
  </si>
  <si>
    <t>LA06DH0002</t>
  </si>
  <si>
    <t>Vũ Hoàng</t>
  </si>
  <si>
    <t>Xuân</t>
  </si>
  <si>
    <t>CQ06DH1130</t>
  </si>
  <si>
    <t>Trần Triệu</t>
  </si>
  <si>
    <t>CQ06DH0566</t>
  </si>
  <si>
    <t>CQ06DH0377</t>
  </si>
  <si>
    <t>Đoàn Mạnh</t>
  </si>
  <si>
    <t>CQ06DH0515</t>
  </si>
  <si>
    <t>Đoàn Thanh</t>
  </si>
  <si>
    <t>CQ06DH1051</t>
  </si>
  <si>
    <t>Ngân</t>
  </si>
  <si>
    <t>CQ06DH0948</t>
  </si>
  <si>
    <t>Hoàng Hoa</t>
  </si>
  <si>
    <t>CQ06DH0913</t>
  </si>
  <si>
    <t>Hà Ngọc</t>
  </si>
  <si>
    <t>Thúy</t>
  </si>
  <si>
    <t>CQ06DH0397</t>
  </si>
  <si>
    <t>Nguyễn Đình</t>
  </si>
  <si>
    <t>LTCQ8DH029</t>
  </si>
  <si>
    <t>LTTDH K8</t>
  </si>
  <si>
    <t>Hoàng Tiến</t>
  </si>
  <si>
    <t>Tình</t>
  </si>
  <si>
    <t>LTCQ8DH035</t>
  </si>
  <si>
    <t>Đỗ Văn</t>
  </si>
  <si>
    <t>LTCQ8DH014</t>
  </si>
  <si>
    <t>LTKTĐ K8</t>
  </si>
  <si>
    <t>CQ24CD0062</t>
  </si>
  <si>
    <t>Nguyễn T.Thu</t>
  </si>
  <si>
    <t>CQ24CD0056</t>
  </si>
  <si>
    <t xml:space="preserve">KTĐ K24 </t>
  </si>
  <si>
    <t>Đăng ký lần 1 12 tín chỉ</t>
  </si>
  <si>
    <t>Đăng ký lần 1 11 tín chỉ</t>
  </si>
  <si>
    <t>Đăng kí lần 1 19 tín chỉ ??? (Chưa rõ sao lại 14 chỉ)</t>
  </si>
  <si>
    <t>Đăng ký lần 1 22 tín chỉ</t>
  </si>
  <si>
    <t>Nộp muộn học phí</t>
  </si>
  <si>
    <t>OK</t>
  </si>
  <si>
    <t>Toán cao cấp đăng ký đợt 2 (3TC được 8 điểm)</t>
  </si>
  <si>
    <t>Đăng ký học riêng 6TC (đợt 3)</t>
  </si>
  <si>
    <t>Đợt 2 đăng ký Những nguyên lý cơ bản của chủ nghĩa Mác - Lênin 1(02DHCHINHTRI101A) (2TC được 7 điểm)</t>
  </si>
  <si>
    <t>Nguyễn Minh</t>
  </si>
  <si>
    <t xml:space="preserve">CQ06DH0496 </t>
  </si>
  <si>
    <t>Đăng ký lần 1 23 tín chỉ (HL Đường lối cách mạng của Đảng Cộng sản VN(02CHINHTRI301) 3TC</t>
  </si>
  <si>
    <t>Bùi Toàn</t>
  </si>
  <si>
    <t xml:space="preserve">CQ06DH0808 </t>
  </si>
  <si>
    <t>Trần Thị</t>
  </si>
  <si>
    <t>Tuyến</t>
  </si>
  <si>
    <t xml:space="preserve">  CQ06DH0916 </t>
  </si>
  <si>
    <t>Phạm Quang</t>
  </si>
  <si>
    <t xml:space="preserve">  CQ06DH0934 </t>
  </si>
  <si>
    <t>Đăng ký lần 1 21 tín chỉ (HL Đường lối cách mạng của Đảng Cộng sản VN(02CHINHTRI301) 3TC</t>
  </si>
  <si>
    <t>Đăng ký lần 1 16 TC (HL Pháp luật đại cương(02LUAT101) 2TC)</t>
  </si>
  <si>
    <t>Đăng ký lần 1 19 tín chỉ, Dăng ký đợt 2 7TC (4TC VL Đại cương học lại, 3TC Nhập môn tin học(02TINHOC101) học lần 1 được 8 điểm)</t>
  </si>
  <si>
    <t>Nguyễn T.N</t>
  </si>
  <si>
    <t>Hồng</t>
  </si>
  <si>
    <t xml:space="preserve">  CQ06DH0708 </t>
  </si>
  <si>
    <t>Trần Trọng</t>
  </si>
  <si>
    <t>Toàn</t>
  </si>
  <si>
    <t xml:space="preserve">CQ06DH1621 </t>
  </si>
  <si>
    <t>Nguyễn Thị</t>
  </si>
  <si>
    <t xml:space="preserve">  CQ06DH0391 </t>
  </si>
  <si>
    <t>Tráng</t>
  </si>
  <si>
    <t xml:space="preserve">  CQ06DH0669 </t>
  </si>
  <si>
    <t>Nguyễn Quang</t>
  </si>
  <si>
    <t xml:space="preserve">  CQ06DH0361 </t>
  </si>
  <si>
    <t>Thành</t>
  </si>
  <si>
    <t xml:space="preserve">  CQ06DH0542 </t>
  </si>
  <si>
    <t xml:space="preserve">  CQ06DH0684 </t>
  </si>
  <si>
    <t>TrầnHoàng</t>
  </si>
  <si>
    <t xml:space="preserve">  CQ06DH0594 </t>
  </si>
  <si>
    <t xml:space="preserve">CQ06DH1019 </t>
  </si>
  <si>
    <t xml:space="preserve">CQ06DH0392 </t>
  </si>
  <si>
    <t xml:space="preserve">  CQ06DH0549 </t>
  </si>
  <si>
    <t>Bùi Huy</t>
  </si>
  <si>
    <t>Kiên</t>
  </si>
  <si>
    <t xml:space="preserve">  CQ06DH0445 </t>
  </si>
  <si>
    <t>Đăng ký lần 1 17 tín chỉ (HL Máy điện(02DIEN221) 3TC</t>
  </si>
  <si>
    <t>Đăng ký lần 1 18 tín chỉ (HL Giải tích mạch điện(02DHdientu103) 4TC, học hè 03TC Những nguyên lý cơ bản của chủ nghĩa Mác - Lênin 2(02DHCHINHTRI101B)</t>
  </si>
  <si>
    <t>Đăng ký lần 1  22TC (HL Kinh tế học đại cương(02KINHTE100) 2TC), học hè 10TC</t>
  </si>
  <si>
    <t>Dương Bích</t>
  </si>
  <si>
    <t xml:space="preserve">  LTCQ8DH004 </t>
  </si>
  <si>
    <t>LTCĐM K8</t>
  </si>
  <si>
    <t>Khuê</t>
  </si>
  <si>
    <t>Đỗ Đức</t>
  </si>
  <si>
    <t>CQ07DH1224</t>
  </si>
  <si>
    <t>Điệp</t>
  </si>
  <si>
    <t>CQ07DH0861</t>
  </si>
  <si>
    <t>Đào Trọng</t>
  </si>
  <si>
    <t>Hướng</t>
  </si>
  <si>
    <t>CQ07DH0178</t>
  </si>
  <si>
    <t>Vũ Thành</t>
  </si>
  <si>
    <t>CQ07DH0478</t>
  </si>
  <si>
    <t xml:space="preserve">Chu Tuấn </t>
  </si>
  <si>
    <t>CQ07DH0424</t>
  </si>
  <si>
    <t>Tín</t>
  </si>
  <si>
    <t>CQ07DH0682</t>
  </si>
  <si>
    <t>TĐH7C</t>
  </si>
  <si>
    <t xml:space="preserve">Bùi Tuyết </t>
  </si>
  <si>
    <t>Nhung</t>
  </si>
  <si>
    <t>CQ07DH0098</t>
  </si>
  <si>
    <t xml:space="preserve">Lê Việt </t>
  </si>
  <si>
    <t>Khoa</t>
  </si>
  <si>
    <t>CQ07DH0345</t>
  </si>
  <si>
    <t xml:space="preserve">Bùi Ngọc </t>
  </si>
  <si>
    <t>CQ07DH1044</t>
  </si>
  <si>
    <t>CQ07DH0226</t>
  </si>
  <si>
    <t xml:space="preserve">Lê Bảo </t>
  </si>
  <si>
    <t>CQ07DH0808</t>
  </si>
  <si>
    <t xml:space="preserve">Nguyễn Anh </t>
  </si>
  <si>
    <t>CQ07DH1023</t>
  </si>
  <si>
    <t xml:space="preserve">Bùi Tuấn </t>
  </si>
  <si>
    <t>CQ07DH1201</t>
  </si>
  <si>
    <t>CQ25CD0022</t>
  </si>
  <si>
    <t>CQ25CD0019</t>
  </si>
  <si>
    <t>CQ25CD0023</t>
  </si>
  <si>
    <t>Đinh Văn</t>
  </si>
  <si>
    <t>Vũ Văn</t>
  </si>
  <si>
    <t>Tươm</t>
  </si>
  <si>
    <t>Đinh Hoàng</t>
  </si>
  <si>
    <t>KTD CĐK25</t>
  </si>
  <si>
    <t>DANH SÁCH SINH VIÊN ĐƯỢC XÉT CẤP HỌC BỔNG KKHT HỌC KỲ II NĂM HỌC 2015 - 2016</t>
  </si>
  <si>
    <t>ĐVT: đồng</t>
  </si>
  <si>
    <t>Mã số SV</t>
  </si>
  <si>
    <t>Số tín chỉ (tháng)</t>
  </si>
  <si>
    <t>Thành tiền</t>
  </si>
  <si>
    <t>Ghi chú</t>
  </si>
  <si>
    <t>Điểm TBC HT</t>
  </si>
  <si>
    <t>Doãn Thị</t>
  </si>
  <si>
    <t>Quỳnh</t>
  </si>
  <si>
    <t>CQ23CD0117</t>
  </si>
  <si>
    <t>Nguyễn Duy</t>
  </si>
  <si>
    <t>CQ05DH0697</t>
  </si>
  <si>
    <t>Ngày sinh</t>
  </si>
  <si>
    <t>Xếp loại rèn luyện</t>
  </si>
  <si>
    <t>Xếp loại HB KKHT</t>
  </si>
  <si>
    <t>Giỏi</t>
  </si>
  <si>
    <t>Khá</t>
  </si>
  <si>
    <t>CQ05DH0719</t>
  </si>
  <si>
    <t>CQ05DH0381</t>
  </si>
  <si>
    <t>CQ05DH0391</t>
  </si>
  <si>
    <t>CQ05DH0255</t>
  </si>
  <si>
    <t>CQ05DH0265</t>
  </si>
  <si>
    <t>ĐT7C</t>
  </si>
  <si>
    <t>CQ07DH1151</t>
  </si>
  <si>
    <t>CỘNG HÒA XÃ HỘI CHỦ NGHĨA VIỆT NAM</t>
  </si>
  <si>
    <r>
      <t xml:space="preserve">TRƯỜNG </t>
    </r>
    <r>
      <rPr>
        <b/>
        <u val="single"/>
        <sz val="11"/>
        <rFont val="Times New Roman"/>
        <family val="1"/>
      </rPr>
      <t>ĐH CÔNG NGHIỆP</t>
    </r>
    <r>
      <rPr>
        <b/>
        <sz val="11"/>
        <rFont val="Times New Roman"/>
        <family val="1"/>
      </rPr>
      <t xml:space="preserve"> QUẢNG NINH</t>
    </r>
  </si>
  <si>
    <r>
      <t xml:space="preserve">Độc </t>
    </r>
    <r>
      <rPr>
        <b/>
        <u val="single"/>
        <sz val="12"/>
        <rFont val="Times New Roman"/>
        <family val="1"/>
      </rPr>
      <t>lập- Tự do- Hạnh</t>
    </r>
    <r>
      <rPr>
        <b/>
        <sz val="12"/>
        <rFont val="Times New Roman"/>
        <family val="1"/>
      </rPr>
      <t xml:space="preserve"> phúc</t>
    </r>
  </si>
  <si>
    <t>Mức HB KKHT</t>
  </si>
  <si>
    <t>Số tiền/1
 tín chỉ
(tháng)
(đ)</t>
  </si>
  <si>
    <t>Số tiền thưởng HBKKHT từ loại giỏi (đ)</t>
  </si>
  <si>
    <t>DANH SÁCH HSSV ĐƯỢC XÉT CẤP HỌC BỔNG KHUYẾN KHÍCH HỌC TẬP HỌC KỲ II NĂM HỌC 2015- 2016</t>
  </si>
  <si>
    <t>KHOA: ĐIỆN</t>
  </si>
  <si>
    <t>Tổng cộng toàn Khoa</t>
  </si>
  <si>
    <t>Thành tiền
(đ)</t>
  </si>
  <si>
    <t>TP. CTHSSV</t>
  </si>
  <si>
    <t>Phạm Kim Vân</t>
  </si>
  <si>
    <t>Trần Văn Thương</t>
  </si>
  <si>
    <t>Bằng chữ: Bốn trăm mười một triệu, năm trăm bốn mươi nghìn đồng chẵn</t>
  </si>
  <si>
    <t>Lớp, 
chuyên ngành</t>
  </si>
  <si>
    <t>8=5x6+7</t>
  </si>
  <si>
    <t>P.TRƯỞNG KHOA ĐIỆN</t>
  </si>
  <si>
    <t>(Kèm theo QĐ số: 256 /QĐ- ĐHCNQN, ngày 13 tháng 12 năm 2016)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</si>
</sst>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0_);\(0.00\)"/>
    <numFmt numFmtId="184" formatCode="[$-809]dd\ mmmm\ yyyy"/>
    <numFmt numFmtId="185" formatCode="dd/mm/yy;@"/>
    <numFmt numFmtId="186" formatCode="[$-409]h:mm:ss\ AM/PM"/>
    <numFmt numFmtId="187" formatCode="[$-409]dddd\,\ mmmm\ dd\,\ yyyy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4.4"/>
      <color indexed="12"/>
      <name val="Times New Roman"/>
      <family val="1"/>
    </font>
    <font>
      <u val="single"/>
      <sz val="14.4"/>
      <color indexed="36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.VnTime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/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182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182" fontId="0" fillId="0" borderId="11" xfId="4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center" vertical="center"/>
      <protection/>
    </xf>
    <xf numFmtId="0" fontId="9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59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11" xfId="57" applyNumberFormat="1" applyFont="1" applyFill="1" applyBorder="1" applyAlignment="1" applyProtection="1">
      <alignment horizontal="center" vertical="center"/>
      <protection/>
    </xf>
    <xf numFmtId="0" fontId="10" fillId="0" borderId="11" xfId="57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57" applyNumberFormat="1" applyFont="1" applyFill="1" applyBorder="1" applyAlignment="1" applyProtection="1">
      <alignment horizontal="left" vertical="center"/>
      <protection/>
    </xf>
    <xf numFmtId="0" fontId="10" fillId="0" borderId="13" xfId="57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2" fontId="9" fillId="0" borderId="11" xfId="0" applyNumberFormat="1" applyFont="1" applyFill="1" applyBorder="1" applyAlignment="1" applyProtection="1">
      <alignment horizontal="center" vertical="center" wrapText="1"/>
      <protection/>
    </xf>
    <xf numFmtId="2" fontId="9" fillId="0" borderId="11" xfId="57" applyNumberFormat="1" applyFont="1" applyFill="1" applyBorder="1" applyAlignment="1" applyProtection="1">
      <alignment horizontal="center" vertical="center" wrapText="1"/>
      <protection/>
    </xf>
    <xf numFmtId="1" fontId="1" fillId="25" borderId="14" xfId="0" applyNumberFormat="1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vertical="center"/>
    </xf>
    <xf numFmtId="0" fontId="1" fillId="25" borderId="17" xfId="0" applyFont="1" applyFill="1" applyBorder="1" applyAlignment="1">
      <alignment horizontal="center" vertical="center"/>
    </xf>
    <xf numFmtId="185" fontId="1" fillId="25" borderId="15" xfId="0" applyNumberFormat="1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 wrapText="1"/>
    </xf>
    <xf numFmtId="2" fontId="1" fillId="25" borderId="11" xfId="0" applyNumberFormat="1" applyFont="1" applyFill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/>
    </xf>
    <xf numFmtId="182" fontId="1" fillId="25" borderId="11" xfId="42" applyNumberFormat="1" applyFont="1" applyFill="1" applyBorder="1" applyAlignment="1">
      <alignment horizontal="center"/>
    </xf>
    <xf numFmtId="182" fontId="9" fillId="0" borderId="11" xfId="42" applyNumberFormat="1" applyFont="1" applyFill="1" applyBorder="1" applyAlignment="1" applyProtection="1">
      <alignment horizontal="center"/>
      <protection/>
    </xf>
    <xf numFmtId="182" fontId="0" fillId="0" borderId="11" xfId="42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9" fillId="0" borderId="18" xfId="59" applyNumberFormat="1" applyFont="1" applyFill="1" applyBorder="1" applyAlignment="1" applyProtection="1">
      <alignment/>
      <protection/>
    </xf>
    <xf numFmtId="0" fontId="9" fillId="0" borderId="11" xfId="59" applyNumberFormat="1" applyFont="1" applyFill="1" applyBorder="1" applyAlignment="1" applyProtection="1">
      <alignment horizontal="center"/>
      <protection/>
    </xf>
    <xf numFmtId="0" fontId="9" fillId="0" borderId="19" xfId="59" applyNumberFormat="1" applyFont="1" applyFill="1" applyBorder="1" applyAlignment="1" applyProtection="1">
      <alignment/>
      <protection/>
    </xf>
    <xf numFmtId="182" fontId="1" fillId="25" borderId="14" xfId="42" applyNumberFormat="1" applyFont="1" applyFill="1" applyBorder="1" applyAlignment="1">
      <alignment horizontal="center"/>
    </xf>
    <xf numFmtId="182" fontId="1" fillId="25" borderId="15" xfId="42" applyNumberFormat="1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11" fillId="25" borderId="13" xfId="0" applyNumberFormat="1" applyFont="1" applyFill="1" applyBorder="1" applyAlignment="1">
      <alignment/>
    </xf>
    <xf numFmtId="185" fontId="1" fillId="25" borderId="11" xfId="0" applyNumberFormat="1" applyFont="1" applyFill="1" applyBorder="1" applyAlignment="1">
      <alignment horizontal="center"/>
    </xf>
    <xf numFmtId="2" fontId="1" fillId="25" borderId="11" xfId="0" applyNumberFormat="1" applyFont="1" applyFill="1" applyBorder="1" applyAlignment="1">
      <alignment horizontal="center"/>
    </xf>
    <xf numFmtId="182" fontId="1" fillId="25" borderId="11" xfId="42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 wrapText="1"/>
    </xf>
    <xf numFmtId="0" fontId="10" fillId="0" borderId="20" xfId="57" applyNumberFormat="1" applyFont="1" applyFill="1" applyBorder="1" applyAlignment="1" applyProtection="1">
      <alignment/>
      <protection/>
    </xf>
    <xf numFmtId="0" fontId="1" fillId="25" borderId="14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vertical="center"/>
    </xf>
    <xf numFmtId="0" fontId="11" fillId="25" borderId="22" xfId="0" applyNumberFormat="1" applyFont="1" applyFill="1" applyBorder="1" applyAlignment="1">
      <alignment/>
    </xf>
    <xf numFmtId="185" fontId="1" fillId="25" borderId="14" xfId="0" applyNumberFormat="1" applyFont="1" applyFill="1" applyBorder="1" applyAlignment="1">
      <alignment horizontal="center"/>
    </xf>
    <xf numFmtId="2" fontId="1" fillId="25" borderId="14" xfId="0" applyNumberFormat="1" applyFont="1" applyFill="1" applyBorder="1" applyAlignment="1">
      <alignment horizontal="center"/>
    </xf>
    <xf numFmtId="182" fontId="0" fillId="0" borderId="15" xfId="42" applyNumberFormat="1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185" fontId="1" fillId="24" borderId="23" xfId="0" applyNumberFormat="1" applyFont="1" applyFill="1" applyBorder="1" applyAlignment="1">
      <alignment horizontal="center"/>
    </xf>
    <xf numFmtId="182" fontId="1" fillId="24" borderId="23" xfId="42" applyNumberFormat="1" applyFont="1" applyFill="1" applyBorder="1" applyAlignment="1">
      <alignment horizontal="center"/>
    </xf>
    <xf numFmtId="182" fontId="1" fillId="24" borderId="23" xfId="0" applyNumberFormat="1" applyFont="1" applyFill="1" applyBorder="1" applyAlignment="1">
      <alignment horizontal="center"/>
    </xf>
    <xf numFmtId="0" fontId="11" fillId="24" borderId="23" xfId="0" applyFont="1" applyFill="1" applyBorder="1" applyAlignment="1">
      <alignment/>
    </xf>
    <xf numFmtId="0" fontId="10" fillId="0" borderId="24" xfId="57" applyNumberFormat="1" applyFont="1" applyFill="1" applyBorder="1" applyAlignment="1" applyProtection="1">
      <alignment/>
      <protection/>
    </xf>
    <xf numFmtId="185" fontId="1" fillId="25" borderId="25" xfId="0" applyNumberFormat="1" applyFont="1" applyFill="1" applyBorder="1" applyAlignment="1">
      <alignment horizontal="center"/>
    </xf>
    <xf numFmtId="185" fontId="1" fillId="25" borderId="26" xfId="0" applyNumberFormat="1" applyFont="1" applyFill="1" applyBorder="1" applyAlignment="1">
      <alignment horizontal="center"/>
    </xf>
    <xf numFmtId="0" fontId="10" fillId="0" borderId="11" xfId="59" applyNumberFormat="1" applyFont="1" applyFill="1" applyBorder="1" applyAlignment="1" applyProtection="1">
      <alignment horizontal="center"/>
      <protection/>
    </xf>
    <xf numFmtId="0" fontId="10" fillId="0" borderId="16" xfId="59" applyNumberFormat="1" applyFont="1" applyFill="1" applyBorder="1" applyAlignment="1" applyProtection="1">
      <alignment/>
      <protection/>
    </xf>
    <xf numFmtId="0" fontId="10" fillId="0" borderId="27" xfId="59" applyNumberFormat="1" applyFont="1" applyFill="1" applyBorder="1" applyAlignment="1" applyProtection="1">
      <alignment/>
      <protection/>
    </xf>
    <xf numFmtId="0" fontId="10" fillId="0" borderId="12" xfId="59" applyNumberFormat="1" applyFont="1" applyFill="1" applyBorder="1" applyAlignment="1" applyProtection="1">
      <alignment/>
      <protection/>
    </xf>
    <xf numFmtId="0" fontId="10" fillId="0" borderId="28" xfId="59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182" fontId="0" fillId="26" borderId="11" xfId="42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9" fillId="26" borderId="11" xfId="59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10" fillId="0" borderId="30" xfId="57" applyNumberFormat="1" applyFont="1" applyFill="1" applyBorder="1" applyAlignment="1" applyProtection="1">
      <alignment horizontal="left" vertical="center"/>
      <protection/>
    </xf>
    <xf numFmtId="0" fontId="10" fillId="0" borderId="31" xfId="57" applyNumberFormat="1" applyFont="1" applyFill="1" applyBorder="1" applyAlignment="1" applyProtection="1">
      <alignment horizontal="left" vertical="center"/>
      <protection/>
    </xf>
    <xf numFmtId="0" fontId="10" fillId="0" borderId="29" xfId="57" applyNumberFormat="1" applyFont="1" applyFill="1" applyBorder="1" applyAlignment="1" applyProtection="1">
      <alignment horizontal="center" vertical="center"/>
      <protection/>
    </xf>
    <xf numFmtId="0" fontId="9" fillId="0" borderId="29" xfId="57" applyFont="1" applyFill="1" applyBorder="1" applyAlignment="1">
      <alignment horizontal="center" vertical="center"/>
      <protection/>
    </xf>
    <xf numFmtId="0" fontId="9" fillId="0" borderId="29" xfId="57" applyNumberFormat="1" applyFont="1" applyFill="1" applyBorder="1" applyAlignment="1" applyProtection="1">
      <alignment horizontal="center" vertical="center" wrapText="1"/>
      <protection/>
    </xf>
    <xf numFmtId="0" fontId="9" fillId="0" borderId="29" xfId="59" applyNumberFormat="1" applyFont="1" applyFill="1" applyBorder="1" applyAlignment="1" applyProtection="1">
      <alignment horizontal="center" vertical="center"/>
      <protection/>
    </xf>
    <xf numFmtId="182" fontId="0" fillId="0" borderId="29" xfId="42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6" borderId="23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171" fontId="0" fillId="26" borderId="23" xfId="0" applyNumberFormat="1" applyFont="1" applyFill="1" applyBorder="1" applyAlignment="1">
      <alignment horizontal="center" vertical="center"/>
    </xf>
    <xf numFmtId="0" fontId="1" fillId="26" borderId="23" xfId="0" applyFont="1" applyFill="1" applyBorder="1" applyAlignment="1">
      <alignment vertical="center"/>
    </xf>
    <xf numFmtId="0" fontId="10" fillId="26" borderId="12" xfId="0" applyNumberFormat="1" applyFont="1" applyFill="1" applyBorder="1" applyAlignment="1" applyProtection="1">
      <alignment horizontal="left" vertical="center"/>
      <protection/>
    </xf>
    <xf numFmtId="0" fontId="10" fillId="26" borderId="13" xfId="0" applyNumberFormat="1" applyFont="1" applyFill="1" applyBorder="1" applyAlignment="1" applyProtection="1">
      <alignment horizontal="left" vertical="center"/>
      <protection/>
    </xf>
    <xf numFmtId="0" fontId="10" fillId="26" borderId="11" xfId="0" applyNumberFormat="1" applyFont="1" applyFill="1" applyBorder="1" applyAlignment="1" applyProtection="1">
      <alignment horizontal="center" vertical="center"/>
      <protection/>
    </xf>
    <xf numFmtId="0" fontId="9" fillId="26" borderId="11" xfId="0" applyNumberFormat="1" applyFont="1" applyFill="1" applyBorder="1" applyAlignment="1" applyProtection="1">
      <alignment horizontal="center" vertical="center" wrapText="1"/>
      <protection/>
    </xf>
    <xf numFmtId="0" fontId="1" fillId="26" borderId="11" xfId="0" applyFont="1" applyFill="1" applyBorder="1" applyAlignment="1">
      <alignment horizontal="center" vertical="center" wrapText="1"/>
    </xf>
    <xf numFmtId="171" fontId="0" fillId="0" borderId="0" xfId="42" applyFont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4" fontId="0" fillId="0" borderId="15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1" xfId="57" applyNumberFormat="1" applyFont="1" applyFill="1" applyBorder="1" applyAlignment="1" applyProtection="1">
      <alignment horizontal="center" vertical="center"/>
      <protection/>
    </xf>
    <xf numFmtId="2" fontId="9" fillId="26" borderId="11" xfId="0" applyNumberFormat="1" applyFont="1" applyFill="1" applyBorder="1" applyAlignment="1" applyProtection="1">
      <alignment horizontal="center" vertical="center" wrapText="1"/>
      <protection/>
    </xf>
    <xf numFmtId="182" fontId="0" fillId="26" borderId="32" xfId="42" applyNumberFormat="1" applyFont="1" applyFill="1" applyBorder="1" applyAlignment="1">
      <alignment horizontal="center" vertical="center"/>
    </xf>
    <xf numFmtId="0" fontId="10" fillId="26" borderId="20" xfId="57" applyNumberFormat="1" applyFont="1" applyFill="1" applyBorder="1" applyAlignment="1" applyProtection="1">
      <alignment/>
      <protection/>
    </xf>
    <xf numFmtId="0" fontId="10" fillId="26" borderId="24" xfId="57" applyNumberFormat="1" applyFont="1" applyFill="1" applyBorder="1" applyAlignment="1" applyProtection="1">
      <alignment/>
      <protection/>
    </xf>
    <xf numFmtId="0" fontId="10" fillId="26" borderId="11" xfId="59" applyNumberFormat="1" applyFont="1" applyFill="1" applyBorder="1" applyAlignment="1" applyProtection="1">
      <alignment horizontal="center"/>
      <protection/>
    </xf>
    <xf numFmtId="0" fontId="9" fillId="26" borderId="11" xfId="57" applyFont="1" applyFill="1" applyBorder="1" applyAlignment="1">
      <alignment horizontal="center" vertical="center"/>
      <protection/>
    </xf>
    <xf numFmtId="0" fontId="9" fillId="26" borderId="11" xfId="59" applyNumberFormat="1" applyFont="1" applyFill="1" applyBorder="1" applyAlignment="1" applyProtection="1">
      <alignment horizontal="center"/>
      <protection/>
    </xf>
    <xf numFmtId="0" fontId="9" fillId="26" borderId="11" xfId="57" applyNumberFormat="1" applyFont="1" applyFill="1" applyBorder="1" applyAlignment="1" applyProtection="1">
      <alignment horizontal="center" vertical="center" wrapText="1"/>
      <protection/>
    </xf>
    <xf numFmtId="182" fontId="9" fillId="26" borderId="11" xfId="42" applyNumberFormat="1" applyFont="1" applyFill="1" applyBorder="1" applyAlignment="1" applyProtection="1">
      <alignment horizontal="center"/>
      <protection/>
    </xf>
    <xf numFmtId="182" fontId="0" fillId="26" borderId="11" xfId="42" applyNumberFormat="1" applyFont="1" applyFill="1" applyBorder="1" applyAlignment="1">
      <alignment horizontal="center"/>
    </xf>
    <xf numFmtId="0" fontId="0" fillId="11" borderId="11" xfId="0" applyFont="1" applyFill="1" applyBorder="1" applyAlignment="1">
      <alignment horizontal="center" vertical="center"/>
    </xf>
    <xf numFmtId="0" fontId="10" fillId="11" borderId="12" xfId="0" applyNumberFormat="1" applyFont="1" applyFill="1" applyBorder="1" applyAlignment="1" applyProtection="1">
      <alignment horizontal="left" vertical="center"/>
      <protection/>
    </xf>
    <xf numFmtId="0" fontId="10" fillId="11" borderId="13" xfId="0" applyNumberFormat="1" applyFont="1" applyFill="1" applyBorder="1" applyAlignment="1" applyProtection="1">
      <alignment horizontal="left" vertical="center"/>
      <protection/>
    </xf>
    <xf numFmtId="0" fontId="10" fillId="11" borderId="11" xfId="0" applyNumberFormat="1" applyFont="1" applyFill="1" applyBorder="1" applyAlignment="1" applyProtection="1">
      <alignment horizontal="center" vertical="center"/>
      <protection/>
    </xf>
    <xf numFmtId="0" fontId="9" fillId="11" borderId="11" xfId="0" applyNumberFormat="1" applyFont="1" applyFill="1" applyBorder="1" applyAlignment="1" applyProtection="1">
      <alignment horizontal="center" vertical="center" wrapText="1"/>
      <protection/>
    </xf>
    <xf numFmtId="0" fontId="9" fillId="11" borderId="11" xfId="59" applyNumberFormat="1" applyFont="1" applyFill="1" applyBorder="1" applyAlignment="1" applyProtection="1">
      <alignment horizontal="center" vertical="center"/>
      <protection/>
    </xf>
    <xf numFmtId="182" fontId="0" fillId="11" borderId="11" xfId="42" applyNumberFormat="1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9" fillId="11" borderId="11" xfId="0" applyFont="1" applyFill="1" applyBorder="1" applyAlignment="1">
      <alignment horizontal="center" vertical="center"/>
    </xf>
    <xf numFmtId="0" fontId="9" fillId="11" borderId="11" xfId="57" applyNumberFormat="1" applyFont="1" applyFill="1" applyBorder="1" applyAlignment="1" applyProtection="1">
      <alignment horizontal="center" vertical="center"/>
      <protection/>
    </xf>
    <xf numFmtId="2" fontId="9" fillId="11" borderId="11" xfId="0" applyNumberFormat="1" applyFont="1" applyFill="1" applyBorder="1" applyAlignment="1" applyProtection="1">
      <alignment horizontal="center" vertical="center" wrapText="1"/>
      <protection/>
    </xf>
    <xf numFmtId="0" fontId="12" fillId="24" borderId="10" xfId="0" applyNumberFormat="1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2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23" xfId="0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2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24" borderId="0" xfId="0" applyNumberFormat="1" applyFont="1" applyFill="1" applyAlignment="1">
      <alignment/>
    </xf>
    <xf numFmtId="0" fontId="1" fillId="0" borderId="0" xfId="0" applyFont="1" applyAlignment="1">
      <alignment/>
    </xf>
    <xf numFmtId="185" fontId="0" fillId="24" borderId="2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3" fontId="35" fillId="0" borderId="0" xfId="0" applyNumberFormat="1" applyFont="1" applyAlignment="1">
      <alignment/>
    </xf>
    <xf numFmtId="0" fontId="36" fillId="0" borderId="1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" fillId="25" borderId="34" xfId="0" applyFont="1" applyFill="1" applyBorder="1" applyAlignment="1">
      <alignment horizontal="center" vertical="center"/>
    </xf>
    <xf numFmtId="185" fontId="0" fillId="25" borderId="34" xfId="0" applyNumberFormat="1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vertical="center"/>
    </xf>
    <xf numFmtId="0" fontId="0" fillId="25" borderId="36" xfId="0" applyFont="1" applyFill="1" applyBorder="1" applyAlignment="1">
      <alignment horizontal="center" vertical="center"/>
    </xf>
    <xf numFmtId="185" fontId="1" fillId="25" borderId="34" xfId="0" applyNumberFormat="1" applyFont="1" applyFill="1" applyBorder="1" applyAlignment="1">
      <alignment horizontal="center" vertical="center"/>
    </xf>
    <xf numFmtId="0" fontId="1" fillId="25" borderId="34" xfId="0" applyFont="1" applyFill="1" applyBorder="1" applyAlignment="1">
      <alignment horizontal="center" vertical="center" wrapText="1"/>
    </xf>
    <xf numFmtId="182" fontId="1" fillId="25" borderId="34" xfId="42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9" fillId="0" borderId="37" xfId="57" applyNumberFormat="1" applyFont="1" applyFill="1" applyBorder="1" applyAlignment="1" applyProtection="1">
      <alignment horizontal="center" vertical="center"/>
      <protection/>
    </xf>
    <xf numFmtId="0" fontId="9" fillId="0" borderId="38" xfId="57" applyNumberFormat="1" applyFont="1" applyFill="1" applyBorder="1" applyAlignment="1" applyProtection="1">
      <alignment horizontal="left" vertical="center"/>
      <protection/>
    </xf>
    <xf numFmtId="0" fontId="9" fillId="0" borderId="39" xfId="57" applyNumberFormat="1" applyFont="1" applyFill="1" applyBorder="1" applyAlignment="1" applyProtection="1">
      <alignment horizontal="left" vertical="center"/>
      <protection/>
    </xf>
    <xf numFmtId="0" fontId="9" fillId="0" borderId="37" xfId="57" applyFont="1" applyFill="1" applyBorder="1" applyAlignment="1">
      <alignment horizontal="center" vertical="center"/>
      <protection/>
    </xf>
    <xf numFmtId="0" fontId="9" fillId="0" borderId="37" xfId="57" applyNumberFormat="1" applyFont="1" applyFill="1" applyBorder="1" applyAlignment="1" applyProtection="1">
      <alignment horizontal="center" vertical="center" wrapText="1"/>
      <protection/>
    </xf>
    <xf numFmtId="0" fontId="9" fillId="0" borderId="37" xfId="59" applyNumberFormat="1" applyFont="1" applyFill="1" applyBorder="1" applyAlignment="1" applyProtection="1">
      <alignment horizontal="center" vertical="center"/>
      <protection/>
    </xf>
    <xf numFmtId="182" fontId="0" fillId="0" borderId="37" xfId="42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2" fontId="9" fillId="0" borderId="37" xfId="57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2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185" fontId="0" fillId="25" borderId="37" xfId="0" applyNumberFormat="1" applyFont="1" applyFill="1" applyBorder="1" applyAlignment="1">
      <alignment horizontal="center"/>
    </xf>
    <xf numFmtId="0" fontId="1" fillId="25" borderId="38" xfId="0" applyFont="1" applyFill="1" applyBorder="1" applyAlignment="1">
      <alignment vertical="center"/>
    </xf>
    <xf numFmtId="0" fontId="12" fillId="25" borderId="39" xfId="0" applyNumberFormat="1" applyFont="1" applyFill="1" applyBorder="1" applyAlignment="1">
      <alignment/>
    </xf>
    <xf numFmtId="185" fontId="1" fillId="25" borderId="37" xfId="0" applyNumberFormat="1" applyFont="1" applyFill="1" applyBorder="1" applyAlignment="1">
      <alignment horizontal="center"/>
    </xf>
    <xf numFmtId="2" fontId="1" fillId="25" borderId="37" xfId="0" applyNumberFormat="1" applyFont="1" applyFill="1" applyBorder="1" applyAlignment="1">
      <alignment horizontal="center" vertical="center"/>
    </xf>
    <xf numFmtId="2" fontId="1" fillId="25" borderId="37" xfId="0" applyNumberFormat="1" applyFont="1" applyFill="1" applyBorder="1" applyAlignment="1">
      <alignment horizontal="center"/>
    </xf>
    <xf numFmtId="1" fontId="1" fillId="25" borderId="37" xfId="0" applyNumberFormat="1" applyFont="1" applyFill="1" applyBorder="1" applyAlignment="1">
      <alignment horizontal="center"/>
    </xf>
    <xf numFmtId="182" fontId="1" fillId="25" borderId="37" xfId="42" applyNumberFormat="1" applyFont="1" applyFill="1" applyBorder="1" applyAlignment="1">
      <alignment horizontal="center" vertical="center"/>
    </xf>
    <xf numFmtId="182" fontId="1" fillId="25" borderId="37" xfId="42" applyNumberFormat="1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 vertical="center" wrapText="1"/>
    </xf>
    <xf numFmtId="182" fontId="0" fillId="0" borderId="37" xfId="42" applyNumberFormat="1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 vertical="center" wrapText="1"/>
    </xf>
    <xf numFmtId="0" fontId="9" fillId="0" borderId="37" xfId="59" applyNumberFormat="1" applyFont="1" applyFill="1" applyBorder="1" applyAlignment="1" applyProtection="1">
      <alignment horizontal="center"/>
      <protection/>
    </xf>
    <xf numFmtId="0" fontId="9" fillId="0" borderId="40" xfId="57" applyNumberFormat="1" applyFont="1" applyFill="1" applyBorder="1" applyAlignment="1" applyProtection="1">
      <alignment/>
      <protection/>
    </xf>
    <xf numFmtId="0" fontId="9" fillId="0" borderId="41" xfId="57" applyNumberFormat="1" applyFont="1" applyFill="1" applyBorder="1" applyAlignment="1" applyProtection="1">
      <alignment/>
      <protection/>
    </xf>
    <xf numFmtId="0" fontId="12" fillId="25" borderId="42" xfId="0" applyNumberFormat="1" applyFont="1" applyFill="1" applyBorder="1" applyAlignment="1">
      <alignment/>
    </xf>
    <xf numFmtId="14" fontId="0" fillId="0" borderId="37" xfId="0" applyNumberFormat="1" applyFont="1" applyFill="1" applyBorder="1" applyAlignment="1">
      <alignment horizontal="center" vertical="center"/>
    </xf>
    <xf numFmtId="0" fontId="9" fillId="0" borderId="38" xfId="59" applyNumberFormat="1" applyFont="1" applyFill="1" applyBorder="1" applyAlignment="1" applyProtection="1">
      <alignment/>
      <protection/>
    </xf>
    <xf numFmtId="0" fontId="9" fillId="0" borderId="43" xfId="59" applyNumberFormat="1" applyFont="1" applyFill="1" applyBorder="1" applyAlignment="1" applyProtection="1">
      <alignment/>
      <protection/>
    </xf>
    <xf numFmtId="0" fontId="9" fillId="0" borderId="44" xfId="59" applyNumberFormat="1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center" vertical="center"/>
    </xf>
    <xf numFmtId="14" fontId="0" fillId="0" borderId="45" xfId="0" applyNumberFormat="1" applyFont="1" applyFill="1" applyBorder="1" applyAlignment="1">
      <alignment horizontal="center" vertical="center"/>
    </xf>
    <xf numFmtId="0" fontId="9" fillId="0" borderId="46" xfId="59" applyNumberFormat="1" applyFont="1" applyFill="1" applyBorder="1" applyAlignment="1" applyProtection="1">
      <alignment/>
      <protection/>
    </xf>
    <xf numFmtId="0" fontId="9" fillId="0" borderId="47" xfId="59" applyNumberFormat="1" applyFont="1" applyFill="1" applyBorder="1" applyAlignment="1" applyProtection="1">
      <alignment/>
      <protection/>
    </xf>
    <xf numFmtId="0" fontId="9" fillId="0" borderId="48" xfId="59" applyNumberFormat="1" applyFont="1" applyFill="1" applyBorder="1" applyAlignment="1" applyProtection="1">
      <alignment/>
      <protection/>
    </xf>
    <xf numFmtId="0" fontId="9" fillId="0" borderId="45" xfId="59" applyNumberFormat="1" applyFont="1" applyFill="1" applyBorder="1" applyAlignment="1" applyProtection="1">
      <alignment horizontal="center"/>
      <protection/>
    </xf>
    <xf numFmtId="182" fontId="0" fillId="0" borderId="45" xfId="42" applyNumberFormat="1" applyFont="1" applyFill="1" applyBorder="1" applyAlignment="1">
      <alignment horizontal="center"/>
    </xf>
    <xf numFmtId="0" fontId="9" fillId="0" borderId="45" xfId="57" applyNumberFormat="1" applyFont="1" applyFill="1" applyBorder="1" applyAlignment="1" applyProtection="1">
      <alignment horizontal="center" vertical="center" wrapText="1"/>
      <protection/>
    </xf>
    <xf numFmtId="182" fontId="0" fillId="0" borderId="45" xfId="42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3" fontId="38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31" fillId="24" borderId="32" xfId="0" applyFont="1" applyFill="1" applyBorder="1" applyAlignment="1">
      <alignment horizontal="center" vertical="center" wrapText="1"/>
    </xf>
    <xf numFmtId="0" fontId="31" fillId="24" borderId="32" xfId="0" applyFont="1" applyFill="1" applyBorder="1" applyAlignment="1">
      <alignment horizontal="center" vertical="center"/>
    </xf>
    <xf numFmtId="0" fontId="31" fillId="24" borderId="32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/>
    </xf>
    <xf numFmtId="49" fontId="0" fillId="0" borderId="37" xfId="42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1"/>
    </xf>
    <xf numFmtId="0" fontId="1" fillId="24" borderId="49" xfId="0" applyFont="1" applyFill="1" applyBorder="1" applyAlignment="1">
      <alignment horizontal="center" vertical="center"/>
    </xf>
    <xf numFmtId="0" fontId="1" fillId="24" borderId="50" xfId="0" applyNumberFormat="1" applyFont="1" applyFill="1" applyBorder="1" applyAlignment="1">
      <alignment horizontal="center" vertical="center"/>
    </xf>
    <xf numFmtId="180" fontId="38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1" fillId="24" borderId="51" xfId="0" applyFont="1" applyFill="1" applyBorder="1" applyAlignment="1">
      <alignment horizontal="center"/>
    </xf>
    <xf numFmtId="0" fontId="1" fillId="24" borderId="52" xfId="0" applyFont="1" applyFill="1" applyBorder="1" applyAlignment="1">
      <alignment horizontal="center"/>
    </xf>
    <xf numFmtId="0" fontId="1" fillId="24" borderId="50" xfId="0" applyNumberFormat="1" applyFont="1" applyFill="1" applyBorder="1" applyAlignment="1">
      <alignment horizontal="center" vertical="center" wrapText="1"/>
    </xf>
    <xf numFmtId="0" fontId="1" fillId="24" borderId="26" xfId="0" applyNumberFormat="1" applyFont="1" applyFill="1" applyBorder="1" applyAlignment="1">
      <alignment horizontal="center" vertical="center" wrapText="1"/>
    </xf>
    <xf numFmtId="0" fontId="3" fillId="24" borderId="50" xfId="0" applyNumberFormat="1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51" xfId="0" applyNumberFormat="1" applyFont="1" applyFill="1" applyBorder="1" applyAlignment="1">
      <alignment horizontal="center" vertical="center"/>
    </xf>
    <xf numFmtId="0" fontId="1" fillId="24" borderId="53" xfId="0" applyNumberFormat="1" applyFont="1" applyFill="1" applyBorder="1" applyAlignment="1">
      <alignment horizontal="center" vertical="center"/>
    </xf>
    <xf numFmtId="0" fontId="1" fillId="24" borderId="53" xfId="0" applyFont="1" applyFill="1" applyBorder="1" applyAlignment="1">
      <alignment horizontal="center" vertical="center"/>
    </xf>
    <xf numFmtId="0" fontId="3" fillId="24" borderId="5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center"/>
    </xf>
    <xf numFmtId="0" fontId="1" fillId="24" borderId="54" xfId="0" applyNumberFormat="1" applyFont="1" applyFill="1" applyBorder="1" applyAlignment="1">
      <alignment horizontal="center" vertical="center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NumberFormat="1" applyFont="1" applyFill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3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24" borderId="51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 wrapText="1"/>
    </xf>
    <xf numFmtId="0" fontId="31" fillId="24" borderId="53" xfId="0" applyFont="1" applyFill="1" applyBorder="1" applyAlignment="1">
      <alignment horizontal="center" vertical="center" wrapText="1"/>
    </xf>
    <xf numFmtId="0" fontId="31" fillId="24" borderId="52" xfId="0" applyFont="1" applyFill="1" applyBorder="1" applyAlignment="1">
      <alignment horizontal="center" vertical="center" wrapText="1"/>
    </xf>
    <xf numFmtId="0" fontId="31" fillId="24" borderId="51" xfId="0" applyFont="1" applyFill="1" applyBorder="1" applyAlignment="1">
      <alignment horizontal="center" vertical="center"/>
    </xf>
    <xf numFmtId="0" fontId="31" fillId="24" borderId="52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/>
    </xf>
    <xf numFmtId="0" fontId="0" fillId="26" borderId="23" xfId="0" applyFill="1" applyBorder="1" applyAlignment="1">
      <alignment horizontal="center"/>
    </xf>
    <xf numFmtId="171" fontId="0" fillId="26" borderId="23" xfId="42" applyFont="1" applyFill="1" applyBorder="1" applyAlignment="1">
      <alignment horizontal="center"/>
    </xf>
    <xf numFmtId="0" fontId="1" fillId="26" borderId="23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Relationship Id="rId2" Type="http://schemas.openxmlformats.org/officeDocument/2006/relationships/hyperlink" Target="javascript:%20ViewStudentScholarship(1);" TargetMode="External" /><Relationship Id="rId3" Type="http://schemas.openxmlformats.org/officeDocument/2006/relationships/hyperlink" Target="javascript:%20ViewStudentScholarship(1);" TargetMode="External" /><Relationship Id="rId4" Type="http://schemas.openxmlformats.org/officeDocument/2006/relationships/hyperlink" Target="javascript:%20ViewStudentScholarship(1);" TargetMode="External" /><Relationship Id="rId5" Type="http://schemas.openxmlformats.org/officeDocument/2006/relationships/hyperlink" Target="javascript:%20ViewStudentScholarship(1);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Relationship Id="rId2" Type="http://schemas.openxmlformats.org/officeDocument/2006/relationships/hyperlink" Target="javascript:%20ViewStudentScholarship(1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Relationship Id="rId2" Type="http://schemas.openxmlformats.org/officeDocument/2006/relationships/hyperlink" Target="javascript:%20ViewStudentScholarship(1);" TargetMode="External" /><Relationship Id="rId3" Type="http://schemas.openxmlformats.org/officeDocument/2006/relationships/hyperlink" Target="javascript:%20ViewStudentScholarship(1);" TargetMode="External" /><Relationship Id="rId4" Type="http://schemas.openxmlformats.org/officeDocument/2006/relationships/hyperlink" Target="javascript:%20ViewStudentScholarship(1);" TargetMode="External" /><Relationship Id="rId5" Type="http://schemas.openxmlformats.org/officeDocument/2006/relationships/hyperlink" Target="javascript:%20ViewStudentScholarship(1);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Relationship Id="rId2" Type="http://schemas.openxmlformats.org/officeDocument/2006/relationships/hyperlink" Target="javascript:%20ViewStudentScholarship(1);" TargetMode="Externa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ViewStudentScholarship(1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79">
      <selection activeCell="M28" sqref="M28"/>
    </sheetView>
  </sheetViews>
  <sheetFormatPr defaultColWidth="9.00390625" defaultRowHeight="15" customHeight="1"/>
  <cols>
    <col min="1" max="1" width="4.50390625" style="2" customWidth="1"/>
    <col min="2" max="2" width="13.375" style="3" customWidth="1"/>
    <col min="3" max="3" width="14.875" style="1" customWidth="1"/>
    <col min="4" max="4" width="7.00390625" style="3" customWidth="1"/>
    <col min="5" max="5" width="10.75390625" style="2" customWidth="1"/>
    <col min="6" max="6" width="7.75390625" style="2" customWidth="1"/>
    <col min="7" max="7" width="9.25390625" style="2" customWidth="1"/>
    <col min="8" max="8" width="11.125" style="1" bestFit="1" customWidth="1"/>
    <col min="9" max="9" width="6.625" style="1" customWidth="1"/>
    <col min="10" max="10" width="8.625" style="1" bestFit="1" customWidth="1"/>
    <col min="11" max="11" width="9.75390625" style="4" customWidth="1"/>
    <col min="12" max="12" width="12.25390625" style="4" customWidth="1"/>
    <col min="13" max="13" width="10.875" style="4" customWidth="1"/>
    <col min="14" max="14" width="6.50390625" style="1" customWidth="1"/>
    <col min="15" max="15" width="14.125" style="1" hidden="1" customWidth="1"/>
    <col min="16" max="16" width="14.75390625" style="1" hidden="1" customWidth="1"/>
    <col min="17" max="16384" width="9.00390625" style="1" customWidth="1"/>
  </cols>
  <sheetData>
    <row r="1" spans="2:17" ht="15" customHeight="1">
      <c r="B1" s="138" t="s">
        <v>134</v>
      </c>
      <c r="C1" s="138"/>
      <c r="D1" s="138"/>
      <c r="E1" s="7"/>
      <c r="F1" s="7"/>
      <c r="G1" s="7"/>
      <c r="H1" s="7"/>
      <c r="I1" s="7"/>
      <c r="J1" s="7"/>
      <c r="K1" s="7"/>
      <c r="L1" s="7"/>
      <c r="M1" s="7"/>
      <c r="N1" s="7"/>
      <c r="Q1" s="7"/>
    </row>
    <row r="2" spans="1:17" ht="15" customHeight="1">
      <c r="A2" s="1"/>
      <c r="B2" s="138" t="s">
        <v>135</v>
      </c>
      <c r="C2" s="138"/>
      <c r="D2" s="138"/>
      <c r="E2" s="7"/>
      <c r="F2" s="7"/>
      <c r="G2" s="7"/>
      <c r="H2" s="7"/>
      <c r="I2" s="7"/>
      <c r="J2" s="7"/>
      <c r="K2" s="7"/>
      <c r="L2" s="7"/>
      <c r="M2" s="7"/>
      <c r="N2" s="7"/>
      <c r="Q2" s="7"/>
    </row>
    <row r="3" s="7" customFormat="1" ht="15" customHeight="1">
      <c r="A3" s="7" t="s">
        <v>484</v>
      </c>
    </row>
    <row r="4" spans="1:14" ht="15" customHeight="1">
      <c r="A4" s="139" t="s">
        <v>143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5" customHeight="1">
      <c r="A5" s="8"/>
      <c r="B5" s="7"/>
      <c r="C5" s="7" t="s">
        <v>36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customHeight="1">
      <c r="A6" s="9"/>
      <c r="B6" s="11"/>
      <c r="C6" s="11"/>
      <c r="D6" s="11"/>
      <c r="E6" s="7"/>
      <c r="F6" s="7"/>
      <c r="G6" s="7"/>
      <c r="H6" s="7"/>
      <c r="I6" s="130"/>
      <c r="J6" s="130"/>
      <c r="K6" s="130" t="s">
        <v>485</v>
      </c>
      <c r="L6" s="130"/>
      <c r="M6" s="132"/>
      <c r="N6" s="7"/>
    </row>
    <row r="7" spans="1:14" ht="15" customHeight="1">
      <c r="A7" s="248" t="s">
        <v>0</v>
      </c>
      <c r="B7" s="239" t="s">
        <v>486</v>
      </c>
      <c r="C7" s="250" t="s">
        <v>1</v>
      </c>
      <c r="D7" s="252" t="s">
        <v>2</v>
      </c>
      <c r="E7" s="234" t="s">
        <v>27</v>
      </c>
      <c r="F7" s="244" t="s">
        <v>28</v>
      </c>
      <c r="G7" s="245"/>
      <c r="H7" s="246"/>
      <c r="I7" s="241" t="s">
        <v>487</v>
      </c>
      <c r="J7" s="247" t="s">
        <v>230</v>
      </c>
      <c r="K7" s="241" t="s">
        <v>34</v>
      </c>
      <c r="L7" s="239" t="s">
        <v>488</v>
      </c>
      <c r="M7" s="239" t="s">
        <v>29</v>
      </c>
      <c r="N7" s="239" t="s">
        <v>489</v>
      </c>
    </row>
    <row r="8" spans="1:19" ht="30.75" customHeight="1">
      <c r="A8" s="249"/>
      <c r="B8" s="240"/>
      <c r="C8" s="251"/>
      <c r="D8" s="233"/>
      <c r="E8" s="249"/>
      <c r="F8" s="134" t="s">
        <v>490</v>
      </c>
      <c r="G8" s="134" t="s">
        <v>497</v>
      </c>
      <c r="H8" s="134" t="s">
        <v>498</v>
      </c>
      <c r="I8" s="242"/>
      <c r="J8" s="242"/>
      <c r="K8" s="242"/>
      <c r="L8" s="243"/>
      <c r="M8" s="243"/>
      <c r="N8" s="243"/>
      <c r="S8" s="232"/>
    </row>
    <row r="9" spans="1:14" s="5" customFormat="1" ht="15" customHeight="1">
      <c r="A9" s="32" t="s">
        <v>13</v>
      </c>
      <c r="B9" s="35"/>
      <c r="C9" s="33" t="s">
        <v>30</v>
      </c>
      <c r="D9" s="34"/>
      <c r="E9" s="35"/>
      <c r="F9" s="32"/>
      <c r="G9" s="32"/>
      <c r="H9" s="32"/>
      <c r="I9" s="36"/>
      <c r="J9" s="36"/>
      <c r="K9" s="36"/>
      <c r="L9" s="47">
        <f>SUM(L10:L139)</f>
        <v>379040000</v>
      </c>
      <c r="M9" s="47"/>
      <c r="N9" s="36"/>
    </row>
    <row r="10" spans="1:14" s="6" customFormat="1" ht="15" customHeight="1">
      <c r="A10" s="83">
        <v>1</v>
      </c>
      <c r="B10" s="86" t="s">
        <v>272</v>
      </c>
      <c r="C10" s="84" t="s">
        <v>271</v>
      </c>
      <c r="D10" s="85" t="s">
        <v>117</v>
      </c>
      <c r="E10" s="87" t="s">
        <v>153</v>
      </c>
      <c r="F10" s="88">
        <v>10</v>
      </c>
      <c r="G10" s="89" t="s">
        <v>16</v>
      </c>
      <c r="H10" s="89" t="s">
        <v>16</v>
      </c>
      <c r="I10" s="88">
        <v>12</v>
      </c>
      <c r="J10" s="90">
        <v>550000</v>
      </c>
      <c r="K10" s="90">
        <v>170000</v>
      </c>
      <c r="L10" s="90">
        <f aca="true" t="shared" si="0" ref="L10:L41">I10*K10+J10</f>
        <v>2590000</v>
      </c>
      <c r="M10" s="14"/>
      <c r="N10" s="13"/>
    </row>
    <row r="11" spans="1:14" s="6" customFormat="1" ht="15" customHeight="1">
      <c r="A11" s="16">
        <v>2</v>
      </c>
      <c r="B11" s="23" t="s">
        <v>53</v>
      </c>
      <c r="C11" s="25" t="s">
        <v>43</v>
      </c>
      <c r="D11" s="26" t="s">
        <v>52</v>
      </c>
      <c r="E11" s="17" t="s">
        <v>154</v>
      </c>
      <c r="F11" s="18">
        <v>10</v>
      </c>
      <c r="G11" s="20" t="s">
        <v>16</v>
      </c>
      <c r="H11" s="20" t="s">
        <v>16</v>
      </c>
      <c r="I11" s="18">
        <v>15</v>
      </c>
      <c r="J11" s="14">
        <v>550000</v>
      </c>
      <c r="K11" s="14">
        <v>170000</v>
      </c>
      <c r="L11" s="14">
        <f t="shared" si="0"/>
        <v>3100000</v>
      </c>
      <c r="M11" s="14"/>
      <c r="N11" s="13"/>
    </row>
    <row r="12" spans="1:14" s="6" customFormat="1" ht="15" customHeight="1">
      <c r="A12" s="16">
        <v>3</v>
      </c>
      <c r="B12" s="23" t="s">
        <v>266</v>
      </c>
      <c r="C12" s="25" t="s">
        <v>265</v>
      </c>
      <c r="D12" s="26" t="s">
        <v>24</v>
      </c>
      <c r="E12" s="17" t="s">
        <v>267</v>
      </c>
      <c r="F12" s="18">
        <v>9.8</v>
      </c>
      <c r="G12" s="20" t="s">
        <v>16</v>
      </c>
      <c r="H12" s="20" t="s">
        <v>16</v>
      </c>
      <c r="I12" s="18">
        <v>15</v>
      </c>
      <c r="J12" s="14">
        <v>550000</v>
      </c>
      <c r="K12" s="14">
        <v>170000</v>
      </c>
      <c r="L12" s="14">
        <f t="shared" si="0"/>
        <v>3100000</v>
      </c>
      <c r="M12" s="14"/>
      <c r="N12" s="13"/>
    </row>
    <row r="13" spans="1:14" s="6" customFormat="1" ht="15" customHeight="1">
      <c r="A13" s="16">
        <v>4</v>
      </c>
      <c r="B13" s="23" t="s">
        <v>109</v>
      </c>
      <c r="C13" s="25" t="s">
        <v>37</v>
      </c>
      <c r="D13" s="26" t="s">
        <v>3</v>
      </c>
      <c r="E13" s="17" t="s">
        <v>153</v>
      </c>
      <c r="F13" s="18">
        <v>9.75</v>
      </c>
      <c r="G13" s="20" t="s">
        <v>16</v>
      </c>
      <c r="H13" s="20" t="s">
        <v>16</v>
      </c>
      <c r="I13" s="18">
        <v>12</v>
      </c>
      <c r="J13" s="14">
        <v>550000</v>
      </c>
      <c r="K13" s="14">
        <v>170000</v>
      </c>
      <c r="L13" s="14">
        <f t="shared" si="0"/>
        <v>2590000</v>
      </c>
      <c r="M13" s="14"/>
      <c r="N13" s="13"/>
    </row>
    <row r="14" spans="1:14" s="6" customFormat="1" ht="15" customHeight="1">
      <c r="A14" s="16">
        <v>5</v>
      </c>
      <c r="B14" s="23" t="s">
        <v>264</v>
      </c>
      <c r="C14" s="25" t="s">
        <v>263</v>
      </c>
      <c r="D14" s="26" t="s">
        <v>3</v>
      </c>
      <c r="E14" s="17" t="s">
        <v>154</v>
      </c>
      <c r="F14" s="18">
        <v>9.67</v>
      </c>
      <c r="G14" s="22" t="s">
        <v>16</v>
      </c>
      <c r="H14" s="22" t="s">
        <v>16</v>
      </c>
      <c r="I14" s="18">
        <v>15</v>
      </c>
      <c r="J14" s="14">
        <v>550000</v>
      </c>
      <c r="K14" s="14">
        <v>170000</v>
      </c>
      <c r="L14" s="14">
        <f t="shared" si="0"/>
        <v>3100000</v>
      </c>
      <c r="M14" s="14"/>
      <c r="N14" s="13"/>
    </row>
    <row r="15" spans="1:14" s="6" customFormat="1" ht="15" customHeight="1">
      <c r="A15" s="16">
        <v>6</v>
      </c>
      <c r="B15" s="23" t="s">
        <v>282</v>
      </c>
      <c r="C15" s="25" t="s">
        <v>108</v>
      </c>
      <c r="D15" s="26" t="s">
        <v>281</v>
      </c>
      <c r="E15" s="17" t="s">
        <v>267</v>
      </c>
      <c r="F15" s="18">
        <v>9.6</v>
      </c>
      <c r="G15" s="20" t="s">
        <v>16</v>
      </c>
      <c r="H15" s="20" t="s">
        <v>16</v>
      </c>
      <c r="I15" s="18">
        <v>15</v>
      </c>
      <c r="J15" s="14">
        <v>550000</v>
      </c>
      <c r="K15" s="14">
        <v>170000</v>
      </c>
      <c r="L15" s="14">
        <f t="shared" si="0"/>
        <v>3100000</v>
      </c>
      <c r="M15" s="14"/>
      <c r="N15" s="13"/>
    </row>
    <row r="16" spans="1:14" s="6" customFormat="1" ht="15" customHeight="1">
      <c r="A16" s="16">
        <v>7</v>
      </c>
      <c r="B16" s="23" t="s">
        <v>150</v>
      </c>
      <c r="C16" s="25" t="s">
        <v>146</v>
      </c>
      <c r="D16" s="26" t="s">
        <v>21</v>
      </c>
      <c r="E16" s="17" t="s">
        <v>154</v>
      </c>
      <c r="F16" s="30">
        <v>9.58</v>
      </c>
      <c r="G16" s="20" t="s">
        <v>16</v>
      </c>
      <c r="H16" s="20" t="s">
        <v>16</v>
      </c>
      <c r="I16" s="18">
        <v>12</v>
      </c>
      <c r="J16" s="14">
        <v>550000</v>
      </c>
      <c r="K16" s="14">
        <v>170000</v>
      </c>
      <c r="L16" s="14">
        <f t="shared" si="0"/>
        <v>2590000</v>
      </c>
      <c r="M16" s="14"/>
      <c r="N16" s="13"/>
    </row>
    <row r="17" spans="1:16" s="6" customFormat="1" ht="15" customHeight="1">
      <c r="A17" s="16">
        <v>8</v>
      </c>
      <c r="B17" s="23" t="s">
        <v>42</v>
      </c>
      <c r="C17" s="25" t="s">
        <v>38</v>
      </c>
      <c r="D17" s="26" t="s">
        <v>41</v>
      </c>
      <c r="E17" s="17" t="s">
        <v>155</v>
      </c>
      <c r="F17" s="18">
        <v>9.58</v>
      </c>
      <c r="G17" s="20" t="s">
        <v>16</v>
      </c>
      <c r="H17" s="20" t="s">
        <v>16</v>
      </c>
      <c r="I17" s="18">
        <v>12</v>
      </c>
      <c r="J17" s="14">
        <v>550000</v>
      </c>
      <c r="K17" s="14">
        <v>170000</v>
      </c>
      <c r="L17" s="14">
        <f t="shared" si="0"/>
        <v>2590000</v>
      </c>
      <c r="M17" s="14"/>
      <c r="N17" s="13"/>
      <c r="P17" s="6" t="s">
        <v>241</v>
      </c>
    </row>
    <row r="18" spans="1:14" s="6" customFormat="1" ht="15" customHeight="1">
      <c r="A18" s="16">
        <v>9</v>
      </c>
      <c r="B18" s="23" t="s">
        <v>151</v>
      </c>
      <c r="C18" s="25" t="s">
        <v>147</v>
      </c>
      <c r="D18" s="26" t="s">
        <v>88</v>
      </c>
      <c r="E18" s="17" t="s">
        <v>153</v>
      </c>
      <c r="F18" s="18">
        <v>9.5</v>
      </c>
      <c r="G18" s="20" t="s">
        <v>16</v>
      </c>
      <c r="H18" s="20" t="s">
        <v>16</v>
      </c>
      <c r="I18" s="18">
        <v>12</v>
      </c>
      <c r="J18" s="14">
        <v>550000</v>
      </c>
      <c r="K18" s="14">
        <v>170000</v>
      </c>
      <c r="L18" s="14">
        <f t="shared" si="0"/>
        <v>2590000</v>
      </c>
      <c r="M18" s="14"/>
      <c r="N18" s="13"/>
    </row>
    <row r="19" spans="1:14" s="6" customFormat="1" ht="15" customHeight="1">
      <c r="A19" s="16">
        <v>10</v>
      </c>
      <c r="B19" s="23" t="s">
        <v>501</v>
      </c>
      <c r="C19" s="25" t="s">
        <v>283</v>
      </c>
      <c r="D19" s="26" t="s">
        <v>144</v>
      </c>
      <c r="E19" s="17" t="s">
        <v>153</v>
      </c>
      <c r="F19" s="18">
        <v>9.5</v>
      </c>
      <c r="G19" s="20" t="s">
        <v>16</v>
      </c>
      <c r="H19" s="20" t="s">
        <v>16</v>
      </c>
      <c r="I19" s="18">
        <v>12</v>
      </c>
      <c r="J19" s="14">
        <v>550000</v>
      </c>
      <c r="K19" s="14">
        <v>170000</v>
      </c>
      <c r="L19" s="14">
        <f t="shared" si="0"/>
        <v>2590000</v>
      </c>
      <c r="M19" s="14"/>
      <c r="N19" s="13"/>
    </row>
    <row r="20" spans="1:14" s="6" customFormat="1" ht="15" customHeight="1">
      <c r="A20" s="16">
        <v>11</v>
      </c>
      <c r="B20" s="23" t="s">
        <v>502</v>
      </c>
      <c r="C20" s="25" t="s">
        <v>287</v>
      </c>
      <c r="D20" s="26" t="s">
        <v>44</v>
      </c>
      <c r="E20" s="17" t="s">
        <v>267</v>
      </c>
      <c r="F20" s="18">
        <v>9.4</v>
      </c>
      <c r="G20" s="20" t="s">
        <v>16</v>
      </c>
      <c r="H20" s="20" t="s">
        <v>16</v>
      </c>
      <c r="I20" s="18">
        <v>15</v>
      </c>
      <c r="J20" s="14">
        <v>550000</v>
      </c>
      <c r="K20" s="14">
        <v>170000</v>
      </c>
      <c r="L20" s="14">
        <f t="shared" si="0"/>
        <v>3100000</v>
      </c>
      <c r="M20" s="14"/>
      <c r="N20" s="13"/>
    </row>
    <row r="21" spans="1:15" s="6" customFormat="1" ht="15" customHeight="1">
      <c r="A21" s="16">
        <v>12</v>
      </c>
      <c r="B21" s="23" t="s">
        <v>270</v>
      </c>
      <c r="C21" s="25" t="s">
        <v>269</v>
      </c>
      <c r="D21" s="26" t="s">
        <v>6</v>
      </c>
      <c r="E21" s="17" t="s">
        <v>153</v>
      </c>
      <c r="F21" s="30">
        <v>9.33</v>
      </c>
      <c r="G21" s="20" t="s">
        <v>16</v>
      </c>
      <c r="H21" s="20" t="s">
        <v>16</v>
      </c>
      <c r="I21" s="18">
        <v>12</v>
      </c>
      <c r="J21" s="14">
        <v>550000</v>
      </c>
      <c r="K21" s="14">
        <v>170000</v>
      </c>
      <c r="L21" s="14">
        <f t="shared" si="0"/>
        <v>2590000</v>
      </c>
      <c r="M21" s="14"/>
      <c r="N21" s="13"/>
      <c r="O21" s="12">
        <f>SUM(L10:L21)</f>
        <v>33630000</v>
      </c>
    </row>
    <row r="22" spans="1:14" s="6" customFormat="1" ht="15" customHeight="1">
      <c r="A22" s="16">
        <v>13</v>
      </c>
      <c r="B22" s="23" t="s">
        <v>149</v>
      </c>
      <c r="C22" s="25" t="s">
        <v>145</v>
      </c>
      <c r="D22" s="26" t="s">
        <v>3</v>
      </c>
      <c r="E22" s="17" t="s">
        <v>153</v>
      </c>
      <c r="F22" s="18">
        <v>9.25</v>
      </c>
      <c r="G22" s="20" t="s">
        <v>16</v>
      </c>
      <c r="H22" s="20" t="s">
        <v>16</v>
      </c>
      <c r="I22" s="18">
        <v>12</v>
      </c>
      <c r="J22" s="14">
        <v>550000</v>
      </c>
      <c r="K22" s="14">
        <v>170000</v>
      </c>
      <c r="L22" s="14">
        <f t="shared" si="0"/>
        <v>2590000</v>
      </c>
      <c r="M22" s="14"/>
      <c r="N22" s="13"/>
    </row>
    <row r="23" spans="1:14" s="6" customFormat="1" ht="15" customHeight="1">
      <c r="A23" s="16">
        <v>14</v>
      </c>
      <c r="B23" s="23" t="s">
        <v>280</v>
      </c>
      <c r="C23" s="25" t="s">
        <v>279</v>
      </c>
      <c r="D23" s="26" t="s">
        <v>55</v>
      </c>
      <c r="E23" s="17" t="s">
        <v>278</v>
      </c>
      <c r="F23" s="18">
        <v>9.22</v>
      </c>
      <c r="G23" s="20" t="s">
        <v>16</v>
      </c>
      <c r="H23" s="20" t="s">
        <v>16</v>
      </c>
      <c r="I23" s="18">
        <v>18</v>
      </c>
      <c r="J23" s="14">
        <v>550000</v>
      </c>
      <c r="K23" s="14">
        <v>170000</v>
      </c>
      <c r="L23" s="14">
        <f t="shared" si="0"/>
        <v>3610000</v>
      </c>
      <c r="M23" s="14"/>
      <c r="N23" s="13"/>
    </row>
    <row r="24" spans="1:16" s="6" customFormat="1" ht="15" customHeight="1">
      <c r="A24" s="16">
        <v>15</v>
      </c>
      <c r="B24" s="23" t="s">
        <v>503</v>
      </c>
      <c r="C24" s="25" t="s">
        <v>9</v>
      </c>
      <c r="D24" s="26" t="s">
        <v>268</v>
      </c>
      <c r="E24" s="17" t="s">
        <v>154</v>
      </c>
      <c r="F24" s="30">
        <v>9.2</v>
      </c>
      <c r="G24" s="20" t="s">
        <v>16</v>
      </c>
      <c r="H24" s="20" t="s">
        <v>16</v>
      </c>
      <c r="I24" s="18">
        <v>12</v>
      </c>
      <c r="J24" s="14">
        <v>550000</v>
      </c>
      <c r="K24" s="14">
        <v>170000</v>
      </c>
      <c r="L24" s="14">
        <f t="shared" si="0"/>
        <v>2590000</v>
      </c>
      <c r="M24" s="14"/>
      <c r="N24" s="13"/>
      <c r="P24" s="6" t="s">
        <v>240</v>
      </c>
    </row>
    <row r="25" spans="1:14" s="6" customFormat="1" ht="15" customHeight="1">
      <c r="A25" s="16">
        <v>16</v>
      </c>
      <c r="B25" s="23" t="s">
        <v>58</v>
      </c>
      <c r="C25" s="25" t="s">
        <v>56</v>
      </c>
      <c r="D25" s="26" t="s">
        <v>57</v>
      </c>
      <c r="E25" s="17" t="s">
        <v>154</v>
      </c>
      <c r="F25" s="30">
        <v>9.17</v>
      </c>
      <c r="G25" s="20" t="s">
        <v>16</v>
      </c>
      <c r="H25" s="20" t="s">
        <v>16</v>
      </c>
      <c r="I25" s="18">
        <v>12</v>
      </c>
      <c r="J25" s="14">
        <v>550000</v>
      </c>
      <c r="K25" s="14">
        <v>170000</v>
      </c>
      <c r="L25" s="14">
        <f t="shared" si="0"/>
        <v>2590000</v>
      </c>
      <c r="M25" s="14"/>
      <c r="N25" s="13"/>
    </row>
    <row r="26" spans="1:14" s="6" customFormat="1" ht="15" customHeight="1">
      <c r="A26" s="16">
        <v>17</v>
      </c>
      <c r="B26" s="23" t="s">
        <v>504</v>
      </c>
      <c r="C26" s="25" t="s">
        <v>9</v>
      </c>
      <c r="D26" s="26" t="s">
        <v>186</v>
      </c>
      <c r="E26" s="17" t="s">
        <v>153</v>
      </c>
      <c r="F26" s="18">
        <v>9.08</v>
      </c>
      <c r="G26" s="20" t="s">
        <v>16</v>
      </c>
      <c r="H26" s="20" t="s">
        <v>16</v>
      </c>
      <c r="I26" s="18">
        <v>12</v>
      </c>
      <c r="J26" s="14">
        <v>550000</v>
      </c>
      <c r="K26" s="14">
        <v>170000</v>
      </c>
      <c r="L26" s="14">
        <f t="shared" si="0"/>
        <v>2590000</v>
      </c>
      <c r="M26" s="14"/>
      <c r="N26" s="13"/>
    </row>
    <row r="27" spans="1:14" s="6" customFormat="1" ht="15" customHeight="1">
      <c r="A27" s="16">
        <v>18</v>
      </c>
      <c r="B27" s="23" t="s">
        <v>505</v>
      </c>
      <c r="C27" s="25" t="s">
        <v>288</v>
      </c>
      <c r="D27" s="26" t="s">
        <v>289</v>
      </c>
      <c r="E27" s="17" t="s">
        <v>153</v>
      </c>
      <c r="F27" s="18">
        <v>9.08</v>
      </c>
      <c r="G27" s="20" t="s">
        <v>16</v>
      </c>
      <c r="H27" s="20" t="s">
        <v>16</v>
      </c>
      <c r="I27" s="18">
        <v>12</v>
      </c>
      <c r="J27" s="14">
        <v>550000</v>
      </c>
      <c r="K27" s="14">
        <v>170000</v>
      </c>
      <c r="L27" s="14">
        <f t="shared" si="0"/>
        <v>2590000</v>
      </c>
      <c r="M27" s="14"/>
      <c r="N27" s="13"/>
    </row>
    <row r="28" spans="1:14" s="6" customFormat="1" ht="15" customHeight="1">
      <c r="A28" s="16">
        <v>19</v>
      </c>
      <c r="B28" s="23" t="s">
        <v>284</v>
      </c>
      <c r="C28" s="25" t="s">
        <v>283</v>
      </c>
      <c r="D28" s="26" t="s">
        <v>50</v>
      </c>
      <c r="E28" s="17" t="s">
        <v>267</v>
      </c>
      <c r="F28" s="18">
        <v>9.07</v>
      </c>
      <c r="G28" s="20" t="s">
        <v>16</v>
      </c>
      <c r="H28" s="20" t="s">
        <v>16</v>
      </c>
      <c r="I28" s="18">
        <v>15</v>
      </c>
      <c r="J28" s="14">
        <v>550000</v>
      </c>
      <c r="K28" s="14">
        <v>170000</v>
      </c>
      <c r="L28" s="14">
        <f t="shared" si="0"/>
        <v>3100000</v>
      </c>
      <c r="M28" s="14"/>
      <c r="N28" s="13"/>
    </row>
    <row r="29" spans="1:14" s="6" customFormat="1" ht="15" customHeight="1">
      <c r="A29" s="16">
        <v>20</v>
      </c>
      <c r="B29" s="23" t="s">
        <v>286</v>
      </c>
      <c r="C29" s="25" t="s">
        <v>265</v>
      </c>
      <c r="D29" s="26" t="s">
        <v>285</v>
      </c>
      <c r="E29" s="17" t="s">
        <v>278</v>
      </c>
      <c r="F29" s="18">
        <v>9.07</v>
      </c>
      <c r="G29" s="20" t="s">
        <v>16</v>
      </c>
      <c r="H29" s="20" t="s">
        <v>16</v>
      </c>
      <c r="I29" s="18">
        <v>15</v>
      </c>
      <c r="J29" s="14">
        <v>550000</v>
      </c>
      <c r="K29" s="14">
        <v>170000</v>
      </c>
      <c r="L29" s="14">
        <f t="shared" si="0"/>
        <v>3100000</v>
      </c>
      <c r="M29" s="14"/>
      <c r="N29" s="13"/>
    </row>
    <row r="30" spans="1:14" s="6" customFormat="1" ht="15" customHeight="1">
      <c r="A30" s="16">
        <v>21</v>
      </c>
      <c r="B30" s="23" t="s">
        <v>277</v>
      </c>
      <c r="C30" s="25" t="s">
        <v>275</v>
      </c>
      <c r="D30" s="26" t="s">
        <v>276</v>
      </c>
      <c r="E30" s="17" t="s">
        <v>278</v>
      </c>
      <c r="F30" s="18">
        <v>9.06</v>
      </c>
      <c r="G30" s="20" t="s">
        <v>16</v>
      </c>
      <c r="H30" s="20" t="s">
        <v>16</v>
      </c>
      <c r="I30" s="18">
        <v>18</v>
      </c>
      <c r="J30" s="14">
        <v>550000</v>
      </c>
      <c r="K30" s="14">
        <v>170000</v>
      </c>
      <c r="L30" s="14">
        <f t="shared" si="0"/>
        <v>3610000</v>
      </c>
      <c r="M30" s="14"/>
      <c r="N30" s="13"/>
    </row>
    <row r="31" spans="1:14" s="6" customFormat="1" ht="15" customHeight="1">
      <c r="A31" s="16">
        <v>22</v>
      </c>
      <c r="B31" s="23" t="s">
        <v>152</v>
      </c>
      <c r="C31" s="25" t="s">
        <v>148</v>
      </c>
      <c r="D31" s="26" t="s">
        <v>35</v>
      </c>
      <c r="E31" s="17" t="s">
        <v>154</v>
      </c>
      <c r="F31" s="18">
        <v>9</v>
      </c>
      <c r="G31" s="20" t="s">
        <v>16</v>
      </c>
      <c r="H31" s="20" t="s">
        <v>16</v>
      </c>
      <c r="I31" s="18">
        <v>12</v>
      </c>
      <c r="J31" s="14">
        <v>550000</v>
      </c>
      <c r="K31" s="14">
        <v>170000</v>
      </c>
      <c r="L31" s="14">
        <f t="shared" si="0"/>
        <v>2590000</v>
      </c>
      <c r="M31" s="14"/>
      <c r="N31" s="13"/>
    </row>
    <row r="32" spans="1:14" s="6" customFormat="1" ht="15" customHeight="1">
      <c r="A32" s="16">
        <v>23</v>
      </c>
      <c r="B32" s="23" t="s">
        <v>274</v>
      </c>
      <c r="C32" s="25" t="s">
        <v>273</v>
      </c>
      <c r="D32" s="26" t="s">
        <v>55</v>
      </c>
      <c r="E32" s="17" t="s">
        <v>154</v>
      </c>
      <c r="F32" s="18">
        <v>9</v>
      </c>
      <c r="G32" s="20" t="s">
        <v>16</v>
      </c>
      <c r="H32" s="20" t="s">
        <v>16</v>
      </c>
      <c r="I32" s="18">
        <v>12</v>
      </c>
      <c r="J32" s="14">
        <v>550000</v>
      </c>
      <c r="K32" s="14">
        <v>170000</v>
      </c>
      <c r="L32" s="14">
        <f t="shared" si="0"/>
        <v>2590000</v>
      </c>
      <c r="M32" s="14"/>
      <c r="N32" s="13"/>
    </row>
    <row r="33" spans="1:14" s="6" customFormat="1" ht="15" customHeight="1">
      <c r="A33" s="16">
        <v>24</v>
      </c>
      <c r="B33" s="23" t="s">
        <v>495</v>
      </c>
      <c r="C33" s="25" t="s">
        <v>494</v>
      </c>
      <c r="D33" s="26" t="s">
        <v>40</v>
      </c>
      <c r="E33" s="17" t="s">
        <v>278</v>
      </c>
      <c r="F33" s="18">
        <v>8.94</v>
      </c>
      <c r="G33" s="20" t="s">
        <v>16</v>
      </c>
      <c r="H33" s="20" t="s">
        <v>499</v>
      </c>
      <c r="I33" s="18">
        <v>18</v>
      </c>
      <c r="J33" s="14">
        <v>300000</v>
      </c>
      <c r="K33" s="14">
        <v>170000</v>
      </c>
      <c r="L33" s="14">
        <f t="shared" si="0"/>
        <v>3360000</v>
      </c>
      <c r="M33" s="14"/>
      <c r="N33" s="13"/>
    </row>
    <row r="34" spans="1:14" s="6" customFormat="1" ht="15" customHeight="1">
      <c r="A34" s="16">
        <v>25</v>
      </c>
      <c r="B34" s="24" t="s">
        <v>77</v>
      </c>
      <c r="C34" s="27" t="s">
        <v>26</v>
      </c>
      <c r="D34" s="28" t="s">
        <v>22</v>
      </c>
      <c r="E34" s="16" t="s">
        <v>175</v>
      </c>
      <c r="F34" s="29">
        <v>9.18</v>
      </c>
      <c r="G34" s="20" t="s">
        <v>16</v>
      </c>
      <c r="H34" s="20" t="s">
        <v>16</v>
      </c>
      <c r="I34" s="19">
        <v>11</v>
      </c>
      <c r="J34" s="14">
        <v>550000</v>
      </c>
      <c r="K34" s="14">
        <v>170000</v>
      </c>
      <c r="L34" s="14">
        <f t="shared" si="0"/>
        <v>2420000</v>
      </c>
      <c r="M34" s="13"/>
      <c r="N34" s="13"/>
    </row>
    <row r="35" spans="1:14" s="6" customFormat="1" ht="15" customHeight="1">
      <c r="A35" s="16">
        <v>26</v>
      </c>
      <c r="B35" s="24" t="s">
        <v>119</v>
      </c>
      <c r="C35" s="27" t="s">
        <v>110</v>
      </c>
      <c r="D35" s="28" t="s">
        <v>105</v>
      </c>
      <c r="E35" s="16" t="s">
        <v>172</v>
      </c>
      <c r="F35" s="29">
        <v>9.08</v>
      </c>
      <c r="G35" s="20" t="s">
        <v>16</v>
      </c>
      <c r="H35" s="20" t="s">
        <v>16</v>
      </c>
      <c r="I35" s="19">
        <v>12</v>
      </c>
      <c r="J35" s="14">
        <v>550000</v>
      </c>
      <c r="K35" s="14">
        <v>170000</v>
      </c>
      <c r="L35" s="14">
        <f t="shared" si="0"/>
        <v>2590000</v>
      </c>
      <c r="M35" s="13"/>
      <c r="N35" s="13"/>
    </row>
    <row r="36" spans="1:14" s="6" customFormat="1" ht="15" customHeight="1">
      <c r="A36" s="16">
        <v>27</v>
      </c>
      <c r="B36" s="24" t="s">
        <v>59</v>
      </c>
      <c r="C36" s="27" t="s">
        <v>60</v>
      </c>
      <c r="D36" s="28" t="s">
        <v>11</v>
      </c>
      <c r="E36" s="16" t="s">
        <v>172</v>
      </c>
      <c r="F36" s="19">
        <v>8.9</v>
      </c>
      <c r="G36" s="20" t="s">
        <v>16</v>
      </c>
      <c r="H36" s="20" t="s">
        <v>499</v>
      </c>
      <c r="I36" s="19">
        <v>10</v>
      </c>
      <c r="J36" s="14">
        <v>300000</v>
      </c>
      <c r="K36" s="14">
        <v>170000</v>
      </c>
      <c r="L36" s="14">
        <f t="shared" si="0"/>
        <v>2000000</v>
      </c>
      <c r="M36" s="13"/>
      <c r="N36" s="13"/>
    </row>
    <row r="37" spans="1:14" s="6" customFormat="1" ht="15" customHeight="1">
      <c r="A37" s="16">
        <v>28</v>
      </c>
      <c r="B37" s="24" t="s">
        <v>103</v>
      </c>
      <c r="C37" s="27" t="s">
        <v>104</v>
      </c>
      <c r="D37" s="28" t="s">
        <v>7</v>
      </c>
      <c r="E37" s="16" t="s">
        <v>169</v>
      </c>
      <c r="F37" s="19">
        <v>8.8</v>
      </c>
      <c r="G37" s="20" t="s">
        <v>16</v>
      </c>
      <c r="H37" s="20" t="s">
        <v>499</v>
      </c>
      <c r="I37" s="19">
        <v>10</v>
      </c>
      <c r="J37" s="14">
        <v>300000</v>
      </c>
      <c r="K37" s="14">
        <v>170000</v>
      </c>
      <c r="L37" s="14">
        <f t="shared" si="0"/>
        <v>2000000</v>
      </c>
      <c r="M37" s="13"/>
      <c r="N37" s="13"/>
    </row>
    <row r="38" spans="1:14" s="6" customFormat="1" ht="15" customHeight="1">
      <c r="A38" s="16">
        <v>29</v>
      </c>
      <c r="B38" s="24" t="s">
        <v>125</v>
      </c>
      <c r="C38" s="27" t="s">
        <v>87</v>
      </c>
      <c r="D38" s="28" t="s">
        <v>118</v>
      </c>
      <c r="E38" s="21" t="s">
        <v>169</v>
      </c>
      <c r="F38" s="19">
        <v>8.47</v>
      </c>
      <c r="G38" s="20" t="s">
        <v>16</v>
      </c>
      <c r="H38" s="20" t="s">
        <v>499</v>
      </c>
      <c r="I38" s="19">
        <v>15</v>
      </c>
      <c r="J38" s="14">
        <v>300000</v>
      </c>
      <c r="K38" s="14">
        <v>170000</v>
      </c>
      <c r="L38" s="14">
        <f t="shared" si="0"/>
        <v>2850000</v>
      </c>
      <c r="M38" s="13"/>
      <c r="N38" s="13"/>
    </row>
    <row r="39" spans="1:14" s="6" customFormat="1" ht="15" customHeight="1">
      <c r="A39" s="16">
        <v>30</v>
      </c>
      <c r="B39" s="24" t="s">
        <v>102</v>
      </c>
      <c r="C39" s="27" t="s">
        <v>86</v>
      </c>
      <c r="D39" s="28" t="s">
        <v>39</v>
      </c>
      <c r="E39" s="16" t="s">
        <v>169</v>
      </c>
      <c r="F39" s="19">
        <v>8.47</v>
      </c>
      <c r="G39" s="20" t="s">
        <v>16</v>
      </c>
      <c r="H39" s="20" t="s">
        <v>499</v>
      </c>
      <c r="I39" s="19">
        <v>17</v>
      </c>
      <c r="J39" s="14">
        <v>300000</v>
      </c>
      <c r="K39" s="14">
        <v>170000</v>
      </c>
      <c r="L39" s="14">
        <f t="shared" si="0"/>
        <v>3190000</v>
      </c>
      <c r="M39" s="13"/>
      <c r="N39" s="13"/>
    </row>
    <row r="40" spans="1:15" s="6" customFormat="1" ht="15" customHeight="1">
      <c r="A40" s="16">
        <v>31</v>
      </c>
      <c r="B40" s="24" t="s">
        <v>121</v>
      </c>
      <c r="C40" s="27" t="s">
        <v>26</v>
      </c>
      <c r="D40" s="28" t="s">
        <v>112</v>
      </c>
      <c r="E40" s="16" t="s">
        <v>176</v>
      </c>
      <c r="F40" s="29">
        <v>8.45</v>
      </c>
      <c r="G40" s="20" t="s">
        <v>136</v>
      </c>
      <c r="H40" s="20" t="s">
        <v>499</v>
      </c>
      <c r="I40" s="19">
        <v>11</v>
      </c>
      <c r="J40" s="14">
        <v>300000</v>
      </c>
      <c r="K40" s="14">
        <v>170000</v>
      </c>
      <c r="L40" s="14">
        <f t="shared" si="0"/>
        <v>2170000</v>
      </c>
      <c r="M40" s="13"/>
      <c r="N40" s="13"/>
      <c r="O40" s="12">
        <f>SUM(L22:L41)</f>
        <v>55150000</v>
      </c>
    </row>
    <row r="41" spans="1:14" s="6" customFormat="1" ht="15" customHeight="1">
      <c r="A41" s="16">
        <v>32</v>
      </c>
      <c r="B41" s="24" t="s">
        <v>75</v>
      </c>
      <c r="C41" s="27" t="s">
        <v>76</v>
      </c>
      <c r="D41" s="28" t="s">
        <v>45</v>
      </c>
      <c r="E41" s="16" t="s">
        <v>177</v>
      </c>
      <c r="F41" s="19">
        <v>8.44</v>
      </c>
      <c r="G41" s="20" t="s">
        <v>16</v>
      </c>
      <c r="H41" s="20" t="s">
        <v>499</v>
      </c>
      <c r="I41" s="19">
        <v>16</v>
      </c>
      <c r="J41" s="14">
        <v>300000</v>
      </c>
      <c r="K41" s="14">
        <v>170000</v>
      </c>
      <c r="L41" s="14">
        <f t="shared" si="0"/>
        <v>3020000</v>
      </c>
      <c r="M41" s="13"/>
      <c r="N41" s="13"/>
    </row>
    <row r="42" spans="1:14" s="6" customFormat="1" ht="15" customHeight="1">
      <c r="A42" s="16">
        <v>33</v>
      </c>
      <c r="B42" s="24" t="s">
        <v>63</v>
      </c>
      <c r="C42" s="27" t="s">
        <v>32</v>
      </c>
      <c r="D42" s="28" t="s">
        <v>64</v>
      </c>
      <c r="E42" s="16" t="s">
        <v>172</v>
      </c>
      <c r="F42" s="29">
        <v>8.42</v>
      </c>
      <c r="G42" s="20" t="s">
        <v>16</v>
      </c>
      <c r="H42" s="20" t="s">
        <v>499</v>
      </c>
      <c r="I42" s="19">
        <v>12</v>
      </c>
      <c r="J42" s="14">
        <v>300000</v>
      </c>
      <c r="K42" s="14">
        <v>170000</v>
      </c>
      <c r="L42" s="14">
        <f aca="true" t="shared" si="1" ref="L42:L73">I42*K42+J42</f>
        <v>2340000</v>
      </c>
      <c r="M42" s="13"/>
      <c r="N42" s="13"/>
    </row>
    <row r="43" spans="1:15" s="6" customFormat="1" ht="15" customHeight="1">
      <c r="A43" s="16">
        <v>34</v>
      </c>
      <c r="B43" s="24" t="s">
        <v>61</v>
      </c>
      <c r="C43" s="27" t="s">
        <v>46</v>
      </c>
      <c r="D43" s="28" t="s">
        <v>62</v>
      </c>
      <c r="E43" s="16" t="s">
        <v>171</v>
      </c>
      <c r="F43" s="19">
        <v>8.36</v>
      </c>
      <c r="G43" s="20" t="s">
        <v>16</v>
      </c>
      <c r="H43" s="20" t="s">
        <v>499</v>
      </c>
      <c r="I43" s="19">
        <v>11</v>
      </c>
      <c r="J43" s="14">
        <v>300000</v>
      </c>
      <c r="K43" s="14">
        <v>170000</v>
      </c>
      <c r="L43" s="14">
        <f t="shared" si="1"/>
        <v>2170000</v>
      </c>
      <c r="M43" s="13"/>
      <c r="N43" s="13"/>
      <c r="O43" s="12">
        <f>SUM(L42:L44)</f>
        <v>9060000</v>
      </c>
    </row>
    <row r="44" spans="1:14" s="6" customFormat="1" ht="15" customHeight="1">
      <c r="A44" s="16">
        <v>35</v>
      </c>
      <c r="B44" s="24" t="s">
        <v>166</v>
      </c>
      <c r="C44" s="27" t="s">
        <v>161</v>
      </c>
      <c r="D44" s="28" t="s">
        <v>64</v>
      </c>
      <c r="E44" s="16" t="s">
        <v>176</v>
      </c>
      <c r="F44" s="29">
        <v>8.28</v>
      </c>
      <c r="G44" s="20" t="s">
        <v>136</v>
      </c>
      <c r="H44" s="20" t="s">
        <v>499</v>
      </c>
      <c r="I44" s="19">
        <v>25</v>
      </c>
      <c r="J44" s="14">
        <v>300000</v>
      </c>
      <c r="K44" s="14">
        <v>170000</v>
      </c>
      <c r="L44" s="14">
        <f t="shared" si="1"/>
        <v>4550000</v>
      </c>
      <c r="M44" s="13"/>
      <c r="N44" s="13"/>
    </row>
    <row r="45" spans="1:14" s="6" customFormat="1" ht="15" customHeight="1">
      <c r="A45" s="16">
        <v>36</v>
      </c>
      <c r="B45" s="24" t="s">
        <v>305</v>
      </c>
      <c r="C45" s="27" t="s">
        <v>54</v>
      </c>
      <c r="D45" s="28" t="s">
        <v>304</v>
      </c>
      <c r="E45" s="16" t="s">
        <v>171</v>
      </c>
      <c r="F45" s="19">
        <v>8.26</v>
      </c>
      <c r="G45" s="20" t="s">
        <v>16</v>
      </c>
      <c r="H45" s="20" t="s">
        <v>499</v>
      </c>
      <c r="I45" s="19">
        <v>19</v>
      </c>
      <c r="J45" s="14">
        <v>300000</v>
      </c>
      <c r="K45" s="14">
        <v>170000</v>
      </c>
      <c r="L45" s="14">
        <f t="shared" si="1"/>
        <v>3530000</v>
      </c>
      <c r="M45" s="13"/>
      <c r="N45" s="13"/>
    </row>
    <row r="46" spans="1:14" s="6" customFormat="1" ht="15" customHeight="1">
      <c r="A46" s="16">
        <v>37</v>
      </c>
      <c r="B46" s="24" t="s">
        <v>308</v>
      </c>
      <c r="C46" s="27" t="s">
        <v>306</v>
      </c>
      <c r="D46" s="28" t="s">
        <v>307</v>
      </c>
      <c r="E46" s="16" t="s">
        <v>173</v>
      </c>
      <c r="F46" s="19">
        <v>8.25</v>
      </c>
      <c r="G46" s="20" t="s">
        <v>16</v>
      </c>
      <c r="H46" s="20" t="s">
        <v>499</v>
      </c>
      <c r="I46" s="19">
        <v>12</v>
      </c>
      <c r="J46" s="14">
        <v>300000</v>
      </c>
      <c r="K46" s="14">
        <v>170000</v>
      </c>
      <c r="L46" s="14">
        <f t="shared" si="1"/>
        <v>2340000</v>
      </c>
      <c r="M46" s="13"/>
      <c r="N46" s="13"/>
    </row>
    <row r="47" spans="1:14" s="6" customFormat="1" ht="15" customHeight="1">
      <c r="A47" s="16">
        <v>38</v>
      </c>
      <c r="B47" s="24" t="s">
        <v>124</v>
      </c>
      <c r="C47" s="27" t="s">
        <v>115</v>
      </c>
      <c r="D47" s="28" t="s">
        <v>116</v>
      </c>
      <c r="E47" s="16" t="s">
        <v>169</v>
      </c>
      <c r="F47" s="19">
        <v>8.21</v>
      </c>
      <c r="G47" s="20" t="s">
        <v>16</v>
      </c>
      <c r="H47" s="20" t="s">
        <v>499</v>
      </c>
      <c r="I47" s="19">
        <v>19</v>
      </c>
      <c r="J47" s="14">
        <v>300000</v>
      </c>
      <c r="K47" s="14">
        <v>170000</v>
      </c>
      <c r="L47" s="14">
        <f t="shared" si="1"/>
        <v>3530000</v>
      </c>
      <c r="M47" s="13"/>
      <c r="N47" s="13"/>
    </row>
    <row r="48" spans="1:14" s="6" customFormat="1" ht="15" customHeight="1">
      <c r="A48" s="16">
        <v>39</v>
      </c>
      <c r="B48" s="24" t="s">
        <v>82</v>
      </c>
      <c r="C48" s="27" t="s">
        <v>83</v>
      </c>
      <c r="D48" s="28" t="s">
        <v>20</v>
      </c>
      <c r="E48" s="16" t="s">
        <v>175</v>
      </c>
      <c r="F48" s="19">
        <v>8.21</v>
      </c>
      <c r="G48" s="20" t="s">
        <v>16</v>
      </c>
      <c r="H48" s="20" t="s">
        <v>499</v>
      </c>
      <c r="I48" s="19">
        <v>14</v>
      </c>
      <c r="J48" s="14">
        <v>300000</v>
      </c>
      <c r="K48" s="14">
        <v>170000</v>
      </c>
      <c r="L48" s="14">
        <f t="shared" si="1"/>
        <v>2680000</v>
      </c>
      <c r="M48" s="13"/>
      <c r="N48" s="13"/>
    </row>
    <row r="49" spans="1:14" s="6" customFormat="1" ht="15" customHeight="1">
      <c r="A49" s="16">
        <v>40</v>
      </c>
      <c r="B49" s="24" t="s">
        <v>84</v>
      </c>
      <c r="C49" s="27" t="s">
        <v>74</v>
      </c>
      <c r="D49" s="28" t="s">
        <v>85</v>
      </c>
      <c r="E49" s="16" t="s">
        <v>178</v>
      </c>
      <c r="F49" s="19">
        <v>8.2</v>
      </c>
      <c r="G49" s="20" t="s">
        <v>16</v>
      </c>
      <c r="H49" s="20" t="s">
        <v>499</v>
      </c>
      <c r="I49" s="19">
        <v>15</v>
      </c>
      <c r="J49" s="14">
        <v>300000</v>
      </c>
      <c r="K49" s="14">
        <v>170000</v>
      </c>
      <c r="L49" s="14">
        <f t="shared" si="1"/>
        <v>2850000</v>
      </c>
      <c r="M49" s="13"/>
      <c r="N49" s="13"/>
    </row>
    <row r="50" spans="1:14" s="6" customFormat="1" ht="15" customHeight="1">
      <c r="A50" s="16">
        <v>41</v>
      </c>
      <c r="B50" s="24" t="s">
        <v>314</v>
      </c>
      <c r="C50" s="27" t="s">
        <v>312</v>
      </c>
      <c r="D50" s="28" t="s">
        <v>313</v>
      </c>
      <c r="E50" s="16" t="s">
        <v>170</v>
      </c>
      <c r="F50" s="19">
        <v>8.08</v>
      </c>
      <c r="G50" s="20" t="s">
        <v>16</v>
      </c>
      <c r="H50" s="20" t="s">
        <v>499</v>
      </c>
      <c r="I50" s="19">
        <v>12</v>
      </c>
      <c r="J50" s="14">
        <v>300000</v>
      </c>
      <c r="K50" s="14">
        <v>170000</v>
      </c>
      <c r="L50" s="14">
        <f t="shared" si="1"/>
        <v>2340000</v>
      </c>
      <c r="M50" s="13"/>
      <c r="N50" s="13"/>
    </row>
    <row r="51" spans="1:14" s="6" customFormat="1" ht="15" customHeight="1">
      <c r="A51" s="16">
        <v>42</v>
      </c>
      <c r="B51" s="24" t="s">
        <v>93</v>
      </c>
      <c r="C51" s="27" t="s">
        <v>68</v>
      </c>
      <c r="D51" s="28" t="s">
        <v>94</v>
      </c>
      <c r="E51" s="16" t="s">
        <v>174</v>
      </c>
      <c r="F51" s="19">
        <v>8.07</v>
      </c>
      <c r="G51" s="20" t="s">
        <v>16</v>
      </c>
      <c r="H51" s="20" t="s">
        <v>499</v>
      </c>
      <c r="I51" s="19">
        <v>14</v>
      </c>
      <c r="J51" s="14">
        <v>300000</v>
      </c>
      <c r="K51" s="14">
        <v>170000</v>
      </c>
      <c r="L51" s="14">
        <f t="shared" si="1"/>
        <v>2680000</v>
      </c>
      <c r="M51" s="13"/>
      <c r="N51" s="13"/>
    </row>
    <row r="52" spans="1:14" s="6" customFormat="1" ht="15" customHeight="1">
      <c r="A52" s="16">
        <v>43</v>
      </c>
      <c r="B52" s="24" t="s">
        <v>311</v>
      </c>
      <c r="C52" s="27" t="s">
        <v>309</v>
      </c>
      <c r="D52" s="28" t="s">
        <v>310</v>
      </c>
      <c r="E52" s="16" t="s">
        <v>177</v>
      </c>
      <c r="F52" s="19">
        <v>8.06</v>
      </c>
      <c r="G52" s="20" t="s">
        <v>16</v>
      </c>
      <c r="H52" s="20" t="s">
        <v>499</v>
      </c>
      <c r="I52" s="19">
        <v>16</v>
      </c>
      <c r="J52" s="14">
        <v>300000</v>
      </c>
      <c r="K52" s="14">
        <v>170000</v>
      </c>
      <c r="L52" s="14">
        <f t="shared" si="1"/>
        <v>3020000</v>
      </c>
      <c r="M52" s="13"/>
      <c r="N52" s="13"/>
    </row>
    <row r="53" spans="1:14" s="6" customFormat="1" ht="15" customHeight="1">
      <c r="A53" s="16">
        <v>44</v>
      </c>
      <c r="B53" s="24" t="s">
        <v>91</v>
      </c>
      <c r="C53" s="27" t="s">
        <v>92</v>
      </c>
      <c r="D53" s="28" t="s">
        <v>3</v>
      </c>
      <c r="E53" s="16" t="s">
        <v>173</v>
      </c>
      <c r="F53" s="19">
        <v>8</v>
      </c>
      <c r="G53" s="20" t="s">
        <v>16</v>
      </c>
      <c r="H53" s="20" t="s">
        <v>499</v>
      </c>
      <c r="I53" s="19">
        <v>16</v>
      </c>
      <c r="J53" s="14">
        <v>300000</v>
      </c>
      <c r="K53" s="14">
        <v>170000</v>
      </c>
      <c r="L53" s="14">
        <f t="shared" si="1"/>
        <v>3020000</v>
      </c>
      <c r="M53" s="13"/>
      <c r="N53" s="13"/>
    </row>
    <row r="54" spans="1:14" s="6" customFormat="1" ht="15" customHeight="1">
      <c r="A54" s="16">
        <v>45</v>
      </c>
      <c r="B54" s="24" t="s">
        <v>65</v>
      </c>
      <c r="C54" s="27" t="s">
        <v>67</v>
      </c>
      <c r="D54" s="28" t="s">
        <v>66</v>
      </c>
      <c r="E54" s="16" t="s">
        <v>171</v>
      </c>
      <c r="F54" s="19">
        <v>8</v>
      </c>
      <c r="G54" s="20" t="s">
        <v>16</v>
      </c>
      <c r="H54" s="20" t="s">
        <v>499</v>
      </c>
      <c r="I54" s="19">
        <v>14</v>
      </c>
      <c r="J54" s="14">
        <v>300000</v>
      </c>
      <c r="K54" s="14">
        <v>170000</v>
      </c>
      <c r="L54" s="14">
        <f t="shared" si="1"/>
        <v>2680000</v>
      </c>
      <c r="M54" s="13"/>
      <c r="N54" s="13"/>
    </row>
    <row r="55" spans="1:14" s="6" customFormat="1" ht="15" customHeight="1">
      <c r="A55" s="16">
        <v>46</v>
      </c>
      <c r="B55" s="24" t="s">
        <v>72</v>
      </c>
      <c r="C55" s="27" t="s">
        <v>74</v>
      </c>
      <c r="D55" s="28" t="s">
        <v>73</v>
      </c>
      <c r="E55" s="16" t="s">
        <v>176</v>
      </c>
      <c r="F55" s="19">
        <v>8</v>
      </c>
      <c r="G55" s="20" t="s">
        <v>136</v>
      </c>
      <c r="H55" s="20" t="s">
        <v>499</v>
      </c>
      <c r="I55" s="19">
        <v>11</v>
      </c>
      <c r="J55" s="14">
        <v>300000</v>
      </c>
      <c r="K55" s="14">
        <v>170000</v>
      </c>
      <c r="L55" s="14">
        <f t="shared" si="1"/>
        <v>2170000</v>
      </c>
      <c r="M55" s="13"/>
      <c r="N55" s="13"/>
    </row>
    <row r="56" spans="1:14" s="6" customFormat="1" ht="15" customHeight="1">
      <c r="A56" s="16">
        <v>47</v>
      </c>
      <c r="B56" s="24" t="s">
        <v>167</v>
      </c>
      <c r="C56" s="27" t="s">
        <v>90</v>
      </c>
      <c r="D56" s="28" t="s">
        <v>5</v>
      </c>
      <c r="E56" s="16" t="s">
        <v>169</v>
      </c>
      <c r="F56" s="19">
        <v>8</v>
      </c>
      <c r="G56" s="20" t="s">
        <v>16</v>
      </c>
      <c r="H56" s="20" t="s">
        <v>499</v>
      </c>
      <c r="I56" s="19">
        <v>22</v>
      </c>
      <c r="J56" s="14">
        <v>300000</v>
      </c>
      <c r="K56" s="14">
        <v>170000</v>
      </c>
      <c r="L56" s="14">
        <f t="shared" si="1"/>
        <v>4040000</v>
      </c>
      <c r="M56" s="13"/>
      <c r="N56" s="13"/>
    </row>
    <row r="57" spans="1:14" s="6" customFormat="1" ht="15" customHeight="1">
      <c r="A57" s="16">
        <v>48</v>
      </c>
      <c r="B57" s="24" t="s">
        <v>123</v>
      </c>
      <c r="C57" s="27" t="s">
        <v>54</v>
      </c>
      <c r="D57" s="28" t="s">
        <v>44</v>
      </c>
      <c r="E57" s="16" t="s">
        <v>176</v>
      </c>
      <c r="F57" s="19">
        <v>8</v>
      </c>
      <c r="G57" s="20" t="s">
        <v>16</v>
      </c>
      <c r="H57" s="20" t="s">
        <v>499</v>
      </c>
      <c r="I57" s="19">
        <v>13</v>
      </c>
      <c r="J57" s="14">
        <v>300000</v>
      </c>
      <c r="K57" s="14">
        <v>170000</v>
      </c>
      <c r="L57" s="14">
        <f t="shared" si="1"/>
        <v>2510000</v>
      </c>
      <c r="M57" s="13"/>
      <c r="N57" s="13"/>
    </row>
    <row r="58" spans="1:14" s="6" customFormat="1" ht="15" customHeight="1">
      <c r="A58" s="16">
        <v>49</v>
      </c>
      <c r="B58" s="24" t="s">
        <v>139</v>
      </c>
      <c r="C58" s="27" t="s">
        <v>74</v>
      </c>
      <c r="D58" s="28" t="s">
        <v>3</v>
      </c>
      <c r="E58" s="16" t="s">
        <v>175</v>
      </c>
      <c r="F58" s="19">
        <v>8</v>
      </c>
      <c r="G58" s="20" t="s">
        <v>16</v>
      </c>
      <c r="H58" s="20" t="s">
        <v>499</v>
      </c>
      <c r="I58" s="19">
        <v>14</v>
      </c>
      <c r="J58" s="14">
        <v>300000</v>
      </c>
      <c r="K58" s="14">
        <v>170000</v>
      </c>
      <c r="L58" s="14">
        <f t="shared" si="1"/>
        <v>2680000</v>
      </c>
      <c r="M58" s="13"/>
      <c r="N58" s="13"/>
    </row>
    <row r="59" spans="1:14" s="6" customFormat="1" ht="15" customHeight="1">
      <c r="A59" s="16">
        <v>50</v>
      </c>
      <c r="B59" s="24" t="s">
        <v>95</v>
      </c>
      <c r="C59" s="27" t="s">
        <v>96</v>
      </c>
      <c r="D59" s="28" t="s">
        <v>5</v>
      </c>
      <c r="E59" s="16" t="s">
        <v>174</v>
      </c>
      <c r="F59" s="19">
        <v>8</v>
      </c>
      <c r="G59" s="20" t="s">
        <v>16</v>
      </c>
      <c r="H59" s="20" t="s">
        <v>499</v>
      </c>
      <c r="I59" s="19">
        <v>14</v>
      </c>
      <c r="J59" s="14">
        <v>300000</v>
      </c>
      <c r="K59" s="14">
        <v>170000</v>
      </c>
      <c r="L59" s="14">
        <f t="shared" si="1"/>
        <v>2680000</v>
      </c>
      <c r="M59" s="13"/>
      <c r="N59" s="13"/>
    </row>
    <row r="60" spans="1:14" s="6" customFormat="1" ht="15" customHeight="1">
      <c r="A60" s="16">
        <v>51</v>
      </c>
      <c r="B60" s="24" t="s">
        <v>316</v>
      </c>
      <c r="C60" s="27" t="s">
        <v>315</v>
      </c>
      <c r="D60" s="28" t="s">
        <v>81</v>
      </c>
      <c r="E60" s="16" t="s">
        <v>175</v>
      </c>
      <c r="F60" s="19">
        <v>8</v>
      </c>
      <c r="G60" s="20" t="s">
        <v>16</v>
      </c>
      <c r="H60" s="20" t="s">
        <v>499</v>
      </c>
      <c r="I60" s="19">
        <v>11</v>
      </c>
      <c r="J60" s="14">
        <v>300000</v>
      </c>
      <c r="K60" s="14">
        <v>170000</v>
      </c>
      <c r="L60" s="14">
        <f t="shared" si="1"/>
        <v>2170000</v>
      </c>
      <c r="M60" s="13"/>
      <c r="N60" s="13"/>
    </row>
    <row r="61" spans="1:14" s="6" customFormat="1" ht="15" customHeight="1">
      <c r="A61" s="16">
        <v>52</v>
      </c>
      <c r="B61" s="24" t="s">
        <v>164</v>
      </c>
      <c r="C61" s="27" t="s">
        <v>159</v>
      </c>
      <c r="D61" s="28" t="s">
        <v>160</v>
      </c>
      <c r="E61" s="16" t="s">
        <v>177</v>
      </c>
      <c r="F61" s="19">
        <v>8</v>
      </c>
      <c r="G61" s="20" t="s">
        <v>16</v>
      </c>
      <c r="H61" s="20" t="s">
        <v>499</v>
      </c>
      <c r="I61" s="19">
        <v>13</v>
      </c>
      <c r="J61" s="14">
        <v>300000</v>
      </c>
      <c r="K61" s="14">
        <v>170000</v>
      </c>
      <c r="L61" s="14">
        <f t="shared" si="1"/>
        <v>2510000</v>
      </c>
      <c r="M61" s="13"/>
      <c r="N61" s="13"/>
    </row>
    <row r="62" spans="1:14" s="6" customFormat="1" ht="15" customHeight="1">
      <c r="A62" s="16">
        <v>53</v>
      </c>
      <c r="B62" s="24" t="s">
        <v>318</v>
      </c>
      <c r="C62" s="27" t="s">
        <v>317</v>
      </c>
      <c r="D62" s="28" t="s">
        <v>19</v>
      </c>
      <c r="E62" s="21" t="s">
        <v>319</v>
      </c>
      <c r="F62" s="19">
        <v>7.92</v>
      </c>
      <c r="G62" s="20" t="s">
        <v>136</v>
      </c>
      <c r="H62" s="20" t="s">
        <v>500</v>
      </c>
      <c r="I62" s="19">
        <v>13</v>
      </c>
      <c r="J62" s="14"/>
      <c r="K62" s="14">
        <v>170000</v>
      </c>
      <c r="L62" s="14">
        <f t="shared" si="1"/>
        <v>2210000</v>
      </c>
      <c r="M62" s="13"/>
      <c r="N62" s="13"/>
    </row>
    <row r="63" spans="1:14" s="6" customFormat="1" ht="15" customHeight="1">
      <c r="A63" s="16">
        <v>54</v>
      </c>
      <c r="B63" s="24" t="s">
        <v>239</v>
      </c>
      <c r="C63" s="27" t="s">
        <v>238</v>
      </c>
      <c r="D63" s="28" t="s">
        <v>114</v>
      </c>
      <c r="E63" s="21" t="s">
        <v>173</v>
      </c>
      <c r="F63" s="19">
        <v>7.9</v>
      </c>
      <c r="G63" s="20" t="s">
        <v>136</v>
      </c>
      <c r="H63" s="20" t="s">
        <v>500</v>
      </c>
      <c r="I63" s="19">
        <v>10</v>
      </c>
      <c r="J63" s="14"/>
      <c r="K63" s="14">
        <v>170000</v>
      </c>
      <c r="L63" s="14">
        <f t="shared" si="1"/>
        <v>1700000</v>
      </c>
      <c r="M63" s="13"/>
      <c r="N63" s="13"/>
    </row>
    <row r="64" spans="1:14" s="6" customFormat="1" ht="15" customHeight="1">
      <c r="A64" s="16">
        <v>55</v>
      </c>
      <c r="B64" s="24" t="s">
        <v>89</v>
      </c>
      <c r="C64" s="27" t="s">
        <v>90</v>
      </c>
      <c r="D64" s="28" t="s">
        <v>23</v>
      </c>
      <c r="E64" s="16" t="s">
        <v>173</v>
      </c>
      <c r="F64" s="19">
        <v>7.88</v>
      </c>
      <c r="G64" s="20" t="s">
        <v>136</v>
      </c>
      <c r="H64" s="20" t="s">
        <v>500</v>
      </c>
      <c r="I64" s="19">
        <v>17</v>
      </c>
      <c r="J64" s="22"/>
      <c r="K64" s="14">
        <v>170000</v>
      </c>
      <c r="L64" s="14">
        <f t="shared" si="1"/>
        <v>2890000</v>
      </c>
      <c r="M64" s="13"/>
      <c r="N64" s="13"/>
    </row>
    <row r="65" spans="1:14" s="6" customFormat="1" ht="15" customHeight="1">
      <c r="A65" s="16">
        <v>56</v>
      </c>
      <c r="B65" s="24" t="s">
        <v>354</v>
      </c>
      <c r="C65" s="27" t="s">
        <v>353</v>
      </c>
      <c r="D65" s="28" t="s">
        <v>127</v>
      </c>
      <c r="E65" s="16" t="s">
        <v>174</v>
      </c>
      <c r="F65" s="19">
        <v>7.83</v>
      </c>
      <c r="G65" s="20" t="s">
        <v>16</v>
      </c>
      <c r="H65" s="20" t="s">
        <v>500</v>
      </c>
      <c r="I65" s="19">
        <v>12</v>
      </c>
      <c r="J65" s="14"/>
      <c r="K65" s="14">
        <v>170000</v>
      </c>
      <c r="L65" s="14">
        <f t="shared" si="1"/>
        <v>2040000</v>
      </c>
      <c r="M65" s="13"/>
      <c r="N65" s="13"/>
    </row>
    <row r="66" spans="1:14" s="6" customFormat="1" ht="15" customHeight="1">
      <c r="A66" s="16">
        <v>57</v>
      </c>
      <c r="B66" s="24" t="s">
        <v>320</v>
      </c>
      <c r="C66" s="27" t="s">
        <v>26</v>
      </c>
      <c r="D66" s="28" t="s">
        <v>313</v>
      </c>
      <c r="E66" s="16" t="s">
        <v>170</v>
      </c>
      <c r="F66" s="19">
        <v>7.83</v>
      </c>
      <c r="G66" s="20" t="s">
        <v>136</v>
      </c>
      <c r="H66" s="20" t="s">
        <v>500</v>
      </c>
      <c r="I66" s="19">
        <v>12</v>
      </c>
      <c r="J66" s="22"/>
      <c r="K66" s="14">
        <v>170000</v>
      </c>
      <c r="L66" s="14">
        <f t="shared" si="1"/>
        <v>2040000</v>
      </c>
      <c r="M66" s="13"/>
      <c r="N66" s="13"/>
    </row>
    <row r="67" spans="1:14" s="6" customFormat="1" ht="15" customHeight="1">
      <c r="A67" s="16">
        <v>58</v>
      </c>
      <c r="B67" s="24" t="s">
        <v>330</v>
      </c>
      <c r="C67" s="27" t="s">
        <v>68</v>
      </c>
      <c r="D67" s="28" t="s">
        <v>329</v>
      </c>
      <c r="E67" s="16" t="s">
        <v>170</v>
      </c>
      <c r="F67" s="19">
        <v>7.81</v>
      </c>
      <c r="G67" s="20" t="s">
        <v>16</v>
      </c>
      <c r="H67" s="20" t="s">
        <v>500</v>
      </c>
      <c r="I67" s="19">
        <v>16</v>
      </c>
      <c r="J67" s="14"/>
      <c r="K67" s="14">
        <v>170000</v>
      </c>
      <c r="L67" s="14">
        <f t="shared" si="1"/>
        <v>2720000</v>
      </c>
      <c r="M67" s="13"/>
      <c r="N67" s="13"/>
    </row>
    <row r="68" spans="1:14" s="6" customFormat="1" ht="15" customHeight="1">
      <c r="A68" s="16">
        <v>59</v>
      </c>
      <c r="B68" s="24" t="s">
        <v>138</v>
      </c>
      <c r="C68" s="27" t="s">
        <v>137</v>
      </c>
      <c r="D68" s="28" t="s">
        <v>133</v>
      </c>
      <c r="E68" s="16" t="s">
        <v>169</v>
      </c>
      <c r="F68" s="19">
        <v>7.8</v>
      </c>
      <c r="G68" s="20" t="s">
        <v>136</v>
      </c>
      <c r="H68" s="20" t="s">
        <v>500</v>
      </c>
      <c r="I68" s="19">
        <v>15</v>
      </c>
      <c r="J68" s="14"/>
      <c r="K68" s="14">
        <v>170000</v>
      </c>
      <c r="L68" s="14">
        <f t="shared" si="1"/>
        <v>2550000</v>
      </c>
      <c r="M68" s="13"/>
      <c r="N68" s="13"/>
    </row>
    <row r="69" spans="1:14" s="6" customFormat="1" ht="15" customHeight="1">
      <c r="A69" s="16">
        <v>60</v>
      </c>
      <c r="B69" s="24" t="s">
        <v>352</v>
      </c>
      <c r="C69" s="27" t="s">
        <v>350</v>
      </c>
      <c r="D69" s="28" t="s">
        <v>351</v>
      </c>
      <c r="E69" s="16" t="s">
        <v>176</v>
      </c>
      <c r="F69" s="19">
        <v>7.8</v>
      </c>
      <c r="G69" s="20" t="s">
        <v>136</v>
      </c>
      <c r="H69" s="20" t="s">
        <v>500</v>
      </c>
      <c r="I69" s="19">
        <v>10</v>
      </c>
      <c r="J69" s="22"/>
      <c r="K69" s="14">
        <v>170000</v>
      </c>
      <c r="L69" s="14">
        <f t="shared" si="1"/>
        <v>1700000</v>
      </c>
      <c r="M69" s="13"/>
      <c r="N69" s="13"/>
    </row>
    <row r="70" spans="1:14" s="6" customFormat="1" ht="15" customHeight="1">
      <c r="A70" s="16">
        <v>61</v>
      </c>
      <c r="B70" s="24" t="s">
        <v>342</v>
      </c>
      <c r="C70" s="27" t="s">
        <v>228</v>
      </c>
      <c r="D70" s="28" t="s">
        <v>341</v>
      </c>
      <c r="E70" s="16" t="s">
        <v>171</v>
      </c>
      <c r="F70" s="19">
        <v>7.79</v>
      </c>
      <c r="G70" s="20" t="s">
        <v>16</v>
      </c>
      <c r="H70" s="20" t="s">
        <v>500</v>
      </c>
      <c r="I70" s="19">
        <v>14</v>
      </c>
      <c r="J70" s="14"/>
      <c r="K70" s="14">
        <v>170000</v>
      </c>
      <c r="L70" s="14">
        <f t="shared" si="1"/>
        <v>2380000</v>
      </c>
      <c r="M70" s="13"/>
      <c r="N70" s="13"/>
    </row>
    <row r="71" spans="1:14" s="6" customFormat="1" ht="15" customHeight="1">
      <c r="A71" s="16">
        <v>62</v>
      </c>
      <c r="B71" s="24" t="s">
        <v>97</v>
      </c>
      <c r="C71" s="27" t="s">
        <v>98</v>
      </c>
      <c r="D71" s="28" t="s">
        <v>40</v>
      </c>
      <c r="E71" s="16" t="s">
        <v>174</v>
      </c>
      <c r="F71" s="19">
        <v>7.77</v>
      </c>
      <c r="G71" s="20" t="s">
        <v>136</v>
      </c>
      <c r="H71" s="20" t="s">
        <v>500</v>
      </c>
      <c r="I71" s="19">
        <v>13</v>
      </c>
      <c r="J71" s="22"/>
      <c r="K71" s="14">
        <v>170000</v>
      </c>
      <c r="L71" s="14">
        <f t="shared" si="1"/>
        <v>2210000</v>
      </c>
      <c r="M71" s="13"/>
      <c r="N71" s="13"/>
    </row>
    <row r="72" spans="1:14" s="6" customFormat="1" ht="15" customHeight="1">
      <c r="A72" s="16">
        <v>63</v>
      </c>
      <c r="B72" s="24" t="s">
        <v>338</v>
      </c>
      <c r="C72" s="27" t="s">
        <v>337</v>
      </c>
      <c r="D72" s="28" t="s">
        <v>62</v>
      </c>
      <c r="E72" s="16" t="s">
        <v>172</v>
      </c>
      <c r="F72" s="19">
        <v>7.77</v>
      </c>
      <c r="G72" s="20" t="s">
        <v>16</v>
      </c>
      <c r="H72" s="20" t="s">
        <v>500</v>
      </c>
      <c r="I72" s="19">
        <v>13</v>
      </c>
      <c r="J72" s="14"/>
      <c r="K72" s="14">
        <v>170000</v>
      </c>
      <c r="L72" s="14">
        <f t="shared" si="1"/>
        <v>2210000</v>
      </c>
      <c r="M72" s="13"/>
      <c r="N72" s="13"/>
    </row>
    <row r="73" spans="1:14" s="6" customFormat="1" ht="15" customHeight="1">
      <c r="A73" s="16">
        <v>64</v>
      </c>
      <c r="B73" s="24" t="s">
        <v>369</v>
      </c>
      <c r="C73" s="27" t="s">
        <v>368</v>
      </c>
      <c r="D73" s="28" t="s">
        <v>5</v>
      </c>
      <c r="E73" s="16" t="s">
        <v>171</v>
      </c>
      <c r="F73" s="19">
        <v>7.75</v>
      </c>
      <c r="G73" s="20" t="s">
        <v>16</v>
      </c>
      <c r="H73" s="20" t="s">
        <v>500</v>
      </c>
      <c r="I73" s="19">
        <v>16</v>
      </c>
      <c r="J73" s="14"/>
      <c r="K73" s="14">
        <v>170000</v>
      </c>
      <c r="L73" s="14">
        <f t="shared" si="1"/>
        <v>2720000</v>
      </c>
      <c r="M73" s="13"/>
      <c r="N73" s="13"/>
    </row>
    <row r="74" spans="1:14" s="6" customFormat="1" ht="15" customHeight="1">
      <c r="A74" s="16">
        <v>65</v>
      </c>
      <c r="B74" s="24" t="s">
        <v>325</v>
      </c>
      <c r="C74" s="27" t="s">
        <v>324</v>
      </c>
      <c r="D74" s="28" t="s">
        <v>323</v>
      </c>
      <c r="E74" s="21" t="s">
        <v>326</v>
      </c>
      <c r="F74" s="19">
        <v>7.72</v>
      </c>
      <c r="G74" s="20" t="s">
        <v>136</v>
      </c>
      <c r="H74" s="20" t="s">
        <v>500</v>
      </c>
      <c r="I74" s="19">
        <v>18</v>
      </c>
      <c r="J74" s="14"/>
      <c r="K74" s="14">
        <v>170000</v>
      </c>
      <c r="L74" s="14">
        <f aca="true" t="shared" si="2" ref="L74:L105">I74*K74+J74</f>
        <v>3060000</v>
      </c>
      <c r="M74" s="13"/>
      <c r="N74" s="13"/>
    </row>
    <row r="75" spans="1:14" s="6" customFormat="1" ht="15" customHeight="1">
      <c r="A75" s="16">
        <v>66</v>
      </c>
      <c r="B75" s="24" t="s">
        <v>165</v>
      </c>
      <c r="C75" s="27" t="s">
        <v>86</v>
      </c>
      <c r="D75" s="28" t="s">
        <v>25</v>
      </c>
      <c r="E75" s="16" t="s">
        <v>174</v>
      </c>
      <c r="F75" s="19">
        <v>7.72</v>
      </c>
      <c r="G75" s="20" t="s">
        <v>136</v>
      </c>
      <c r="H75" s="20" t="s">
        <v>500</v>
      </c>
      <c r="I75" s="19">
        <v>18</v>
      </c>
      <c r="J75" s="22"/>
      <c r="K75" s="14">
        <v>170000</v>
      </c>
      <c r="L75" s="14">
        <f t="shared" si="2"/>
        <v>3060000</v>
      </c>
      <c r="M75" s="13"/>
      <c r="N75" s="13"/>
    </row>
    <row r="76" spans="1:14" s="6" customFormat="1" ht="15" customHeight="1">
      <c r="A76" s="16">
        <v>67</v>
      </c>
      <c r="B76" s="24" t="s">
        <v>347</v>
      </c>
      <c r="C76" s="27" t="s">
        <v>292</v>
      </c>
      <c r="D76" s="28" t="s">
        <v>268</v>
      </c>
      <c r="E76" s="16" t="s">
        <v>173</v>
      </c>
      <c r="F76" s="19">
        <v>7.69</v>
      </c>
      <c r="G76" s="20" t="s">
        <v>136</v>
      </c>
      <c r="H76" s="20" t="s">
        <v>500</v>
      </c>
      <c r="I76" s="19">
        <v>16</v>
      </c>
      <c r="J76" s="14"/>
      <c r="K76" s="14">
        <v>170000</v>
      </c>
      <c r="L76" s="14">
        <f t="shared" si="2"/>
        <v>2720000</v>
      </c>
      <c r="M76" s="13"/>
      <c r="N76" s="13"/>
    </row>
    <row r="77" spans="1:14" s="6" customFormat="1" ht="15" customHeight="1">
      <c r="A77" s="16">
        <v>68</v>
      </c>
      <c r="B77" s="24" t="s">
        <v>335</v>
      </c>
      <c r="C77" s="27" t="s">
        <v>90</v>
      </c>
      <c r="D77" s="28" t="s">
        <v>334</v>
      </c>
      <c r="E77" s="16" t="s">
        <v>169</v>
      </c>
      <c r="F77" s="19">
        <v>7.65</v>
      </c>
      <c r="G77" s="20" t="s">
        <v>136</v>
      </c>
      <c r="H77" s="20" t="s">
        <v>500</v>
      </c>
      <c r="I77" s="19">
        <v>17</v>
      </c>
      <c r="J77" s="14"/>
      <c r="K77" s="14">
        <v>170000</v>
      </c>
      <c r="L77" s="14">
        <f t="shared" si="2"/>
        <v>2890000</v>
      </c>
      <c r="M77" s="13"/>
      <c r="N77" s="13"/>
    </row>
    <row r="78" spans="1:14" s="6" customFormat="1" ht="15" customHeight="1">
      <c r="A78" s="16">
        <v>69</v>
      </c>
      <c r="B78" s="24" t="s">
        <v>99</v>
      </c>
      <c r="C78" s="27" t="s">
        <v>101</v>
      </c>
      <c r="D78" s="28" t="s">
        <v>100</v>
      </c>
      <c r="E78" s="21" t="s">
        <v>169</v>
      </c>
      <c r="F78" s="19">
        <v>7.64</v>
      </c>
      <c r="G78" s="20" t="s">
        <v>16</v>
      </c>
      <c r="H78" s="20" t="s">
        <v>500</v>
      </c>
      <c r="I78" s="19">
        <v>14</v>
      </c>
      <c r="J78" s="14"/>
      <c r="K78" s="14">
        <v>170000</v>
      </c>
      <c r="L78" s="14">
        <f t="shared" si="2"/>
        <v>2380000</v>
      </c>
      <c r="M78" s="13"/>
      <c r="N78" s="13"/>
    </row>
    <row r="79" spans="1:14" s="6" customFormat="1" ht="15" customHeight="1">
      <c r="A79" s="16">
        <v>70</v>
      </c>
      <c r="B79" s="24" t="s">
        <v>69</v>
      </c>
      <c r="C79" s="27" t="s">
        <v>48</v>
      </c>
      <c r="D79" s="28" t="s">
        <v>8</v>
      </c>
      <c r="E79" s="16" t="s">
        <v>170</v>
      </c>
      <c r="F79" s="19">
        <v>7.64</v>
      </c>
      <c r="G79" s="20" t="s">
        <v>16</v>
      </c>
      <c r="H79" s="20" t="s">
        <v>500</v>
      </c>
      <c r="I79" s="19">
        <v>11</v>
      </c>
      <c r="J79" s="14"/>
      <c r="K79" s="14">
        <v>170000</v>
      </c>
      <c r="L79" s="14">
        <f t="shared" si="2"/>
        <v>1870000</v>
      </c>
      <c r="M79" s="13"/>
      <c r="N79" s="13"/>
    </row>
    <row r="80" spans="1:14" s="6" customFormat="1" ht="15" customHeight="1">
      <c r="A80" s="16">
        <v>71</v>
      </c>
      <c r="B80" s="24" t="s">
        <v>336</v>
      </c>
      <c r="C80" s="27" t="s">
        <v>26</v>
      </c>
      <c r="D80" s="28" t="s">
        <v>40</v>
      </c>
      <c r="E80" s="16" t="s">
        <v>176</v>
      </c>
      <c r="F80" s="19">
        <v>7.62</v>
      </c>
      <c r="G80" s="20" t="s">
        <v>136</v>
      </c>
      <c r="H80" s="20" t="s">
        <v>500</v>
      </c>
      <c r="I80" s="19">
        <v>13</v>
      </c>
      <c r="J80" s="22"/>
      <c r="K80" s="14">
        <v>170000</v>
      </c>
      <c r="L80" s="14">
        <f t="shared" si="2"/>
        <v>2210000</v>
      </c>
      <c r="M80" s="13"/>
      <c r="N80" s="13"/>
    </row>
    <row r="81" spans="1:14" s="6" customFormat="1" ht="15" customHeight="1">
      <c r="A81" s="16">
        <v>72</v>
      </c>
      <c r="B81" s="24" t="s">
        <v>346</v>
      </c>
      <c r="C81" s="27" t="s">
        <v>26</v>
      </c>
      <c r="D81" s="28" t="s">
        <v>21</v>
      </c>
      <c r="E81" s="16" t="s">
        <v>174</v>
      </c>
      <c r="F81" s="19">
        <v>7.62</v>
      </c>
      <c r="G81" s="20" t="s">
        <v>16</v>
      </c>
      <c r="H81" s="20" t="s">
        <v>500</v>
      </c>
      <c r="I81" s="19">
        <v>13</v>
      </c>
      <c r="J81" s="14"/>
      <c r="K81" s="14">
        <v>170000</v>
      </c>
      <c r="L81" s="14">
        <f t="shared" si="2"/>
        <v>2210000</v>
      </c>
      <c r="M81" s="13"/>
      <c r="N81" s="13"/>
    </row>
    <row r="82" spans="1:14" s="6" customFormat="1" ht="15" customHeight="1">
      <c r="A82" s="16">
        <v>73</v>
      </c>
      <c r="B82" s="24" t="s">
        <v>333</v>
      </c>
      <c r="C82" s="27" t="s">
        <v>331</v>
      </c>
      <c r="D82" s="28" t="s">
        <v>332</v>
      </c>
      <c r="E82" s="21" t="s">
        <v>173</v>
      </c>
      <c r="F82" s="19">
        <v>7.59</v>
      </c>
      <c r="G82" s="20" t="s">
        <v>136</v>
      </c>
      <c r="H82" s="20" t="s">
        <v>500</v>
      </c>
      <c r="I82" s="19">
        <v>17</v>
      </c>
      <c r="J82" s="14"/>
      <c r="K82" s="14">
        <v>170000</v>
      </c>
      <c r="L82" s="14">
        <f t="shared" si="2"/>
        <v>2890000</v>
      </c>
      <c r="M82" s="13"/>
      <c r="N82" s="13"/>
    </row>
    <row r="83" spans="1:14" s="6" customFormat="1" ht="15" customHeight="1">
      <c r="A83" s="16">
        <v>74</v>
      </c>
      <c r="B83" s="24" t="s">
        <v>168</v>
      </c>
      <c r="C83" s="27" t="s">
        <v>162</v>
      </c>
      <c r="D83" s="28" t="s">
        <v>8</v>
      </c>
      <c r="E83" s="16" t="s">
        <v>177</v>
      </c>
      <c r="F83" s="19">
        <v>7.57</v>
      </c>
      <c r="G83" s="20" t="s">
        <v>136</v>
      </c>
      <c r="H83" s="20" t="s">
        <v>500</v>
      </c>
      <c r="I83" s="19">
        <v>14</v>
      </c>
      <c r="J83" s="22"/>
      <c r="K83" s="14">
        <v>170000</v>
      </c>
      <c r="L83" s="14">
        <f t="shared" si="2"/>
        <v>2380000</v>
      </c>
      <c r="M83" s="13"/>
      <c r="N83" s="13"/>
    </row>
    <row r="84" spans="1:14" s="6" customFormat="1" ht="15" customHeight="1">
      <c r="A84" s="16">
        <v>75</v>
      </c>
      <c r="B84" s="24" t="s">
        <v>78</v>
      </c>
      <c r="C84" s="27" t="s">
        <v>80</v>
      </c>
      <c r="D84" s="28" t="s">
        <v>79</v>
      </c>
      <c r="E84" s="16" t="s">
        <v>175</v>
      </c>
      <c r="F84" s="19">
        <v>7.57</v>
      </c>
      <c r="G84" s="20" t="s">
        <v>16</v>
      </c>
      <c r="H84" s="20" t="s">
        <v>500</v>
      </c>
      <c r="I84" s="19">
        <v>14</v>
      </c>
      <c r="J84" s="22"/>
      <c r="K84" s="14">
        <v>170000</v>
      </c>
      <c r="L84" s="14">
        <f t="shared" si="2"/>
        <v>2380000</v>
      </c>
      <c r="M84" s="13"/>
      <c r="N84" s="13"/>
    </row>
    <row r="85" spans="1:14" s="6" customFormat="1" ht="15" customHeight="1">
      <c r="A85" s="16">
        <v>76</v>
      </c>
      <c r="B85" s="24" t="s">
        <v>120</v>
      </c>
      <c r="C85" s="27" t="s">
        <v>111</v>
      </c>
      <c r="D85" s="28" t="s">
        <v>49</v>
      </c>
      <c r="E85" s="16" t="s">
        <v>173</v>
      </c>
      <c r="F85" s="19">
        <v>7.57</v>
      </c>
      <c r="G85" s="20" t="s">
        <v>16</v>
      </c>
      <c r="H85" s="20" t="s">
        <v>500</v>
      </c>
      <c r="I85" s="19">
        <v>14</v>
      </c>
      <c r="J85" s="22"/>
      <c r="K85" s="14">
        <v>170000</v>
      </c>
      <c r="L85" s="14">
        <f t="shared" si="2"/>
        <v>2380000</v>
      </c>
      <c r="M85" s="13"/>
      <c r="N85" s="13"/>
    </row>
    <row r="86" spans="1:14" s="6" customFormat="1" ht="15" customHeight="1">
      <c r="A86" s="16">
        <v>77</v>
      </c>
      <c r="B86" s="24" t="s">
        <v>381</v>
      </c>
      <c r="C86" s="27" t="s">
        <v>379</v>
      </c>
      <c r="D86" s="28" t="s">
        <v>380</v>
      </c>
      <c r="E86" s="16" t="s">
        <v>173</v>
      </c>
      <c r="F86" s="19">
        <v>7.56</v>
      </c>
      <c r="G86" s="20" t="s">
        <v>16</v>
      </c>
      <c r="H86" s="20" t="s">
        <v>500</v>
      </c>
      <c r="I86" s="19">
        <v>16</v>
      </c>
      <c r="J86" s="22"/>
      <c r="K86" s="14">
        <v>170000</v>
      </c>
      <c r="L86" s="14">
        <f t="shared" si="2"/>
        <v>2720000</v>
      </c>
      <c r="M86" s="13"/>
      <c r="N86" s="13"/>
    </row>
    <row r="87" spans="1:14" s="6" customFormat="1" ht="15" customHeight="1">
      <c r="A87" s="16">
        <v>78</v>
      </c>
      <c r="B87" s="24" t="s">
        <v>356</v>
      </c>
      <c r="C87" s="27" t="s">
        <v>355</v>
      </c>
      <c r="D87" s="28" t="s">
        <v>310</v>
      </c>
      <c r="E87" s="16" t="s">
        <v>177</v>
      </c>
      <c r="F87" s="19">
        <v>7.55</v>
      </c>
      <c r="G87" s="20" t="s">
        <v>136</v>
      </c>
      <c r="H87" s="20" t="s">
        <v>500</v>
      </c>
      <c r="I87" s="19">
        <v>20</v>
      </c>
      <c r="J87" s="22"/>
      <c r="K87" s="14">
        <v>170000</v>
      </c>
      <c r="L87" s="14">
        <f t="shared" si="2"/>
        <v>3400000</v>
      </c>
      <c r="M87" s="13"/>
      <c r="N87" s="13"/>
    </row>
    <row r="88" spans="1:14" s="6" customFormat="1" ht="15" customHeight="1">
      <c r="A88" s="16">
        <v>79</v>
      </c>
      <c r="B88" s="24" t="s">
        <v>70</v>
      </c>
      <c r="C88" s="27" t="s">
        <v>71</v>
      </c>
      <c r="D88" s="28" t="s">
        <v>51</v>
      </c>
      <c r="E88" s="16" t="s">
        <v>176</v>
      </c>
      <c r="F88" s="19">
        <v>7.55</v>
      </c>
      <c r="G88" s="20" t="s">
        <v>136</v>
      </c>
      <c r="H88" s="20" t="s">
        <v>500</v>
      </c>
      <c r="I88" s="19">
        <v>11</v>
      </c>
      <c r="J88" s="22"/>
      <c r="K88" s="14">
        <v>170000</v>
      </c>
      <c r="L88" s="14">
        <f t="shared" si="2"/>
        <v>1870000</v>
      </c>
      <c r="M88" s="13"/>
      <c r="N88" s="13"/>
    </row>
    <row r="89" spans="1:14" s="6" customFormat="1" ht="15" customHeight="1">
      <c r="A89" s="16">
        <v>80</v>
      </c>
      <c r="B89" s="24" t="s">
        <v>372</v>
      </c>
      <c r="C89" s="27" t="s">
        <v>371</v>
      </c>
      <c r="D89" s="28" t="s">
        <v>51</v>
      </c>
      <c r="E89" s="16" t="s">
        <v>169</v>
      </c>
      <c r="F89" s="19">
        <v>7.55</v>
      </c>
      <c r="G89" s="20" t="s">
        <v>136</v>
      </c>
      <c r="H89" s="20" t="s">
        <v>500</v>
      </c>
      <c r="I89" s="19">
        <v>20</v>
      </c>
      <c r="J89" s="22"/>
      <c r="K89" s="14">
        <v>170000</v>
      </c>
      <c r="L89" s="14">
        <f t="shared" si="2"/>
        <v>3400000</v>
      </c>
      <c r="M89" s="13"/>
      <c r="N89" s="13"/>
    </row>
    <row r="90" spans="1:14" s="6" customFormat="1" ht="15" customHeight="1">
      <c r="A90" s="16">
        <v>81</v>
      </c>
      <c r="B90" s="24" t="s">
        <v>374</v>
      </c>
      <c r="C90" s="27" t="s">
        <v>373</v>
      </c>
      <c r="D90" s="28" t="s">
        <v>20</v>
      </c>
      <c r="E90" s="21" t="s">
        <v>319</v>
      </c>
      <c r="F90" s="19">
        <v>7.54</v>
      </c>
      <c r="G90" s="20" t="s">
        <v>136</v>
      </c>
      <c r="H90" s="20" t="s">
        <v>500</v>
      </c>
      <c r="I90" s="19">
        <v>13</v>
      </c>
      <c r="J90" s="14"/>
      <c r="K90" s="14">
        <v>170000</v>
      </c>
      <c r="L90" s="14">
        <f t="shared" si="2"/>
        <v>2210000</v>
      </c>
      <c r="M90" s="13"/>
      <c r="N90" s="13"/>
    </row>
    <row r="91" spans="1:14" s="6" customFormat="1" ht="15" customHeight="1">
      <c r="A91" s="16">
        <v>82</v>
      </c>
      <c r="B91" s="24" t="s">
        <v>322</v>
      </c>
      <c r="C91" s="27" t="s">
        <v>321</v>
      </c>
      <c r="D91" s="28" t="s">
        <v>307</v>
      </c>
      <c r="E91" s="16" t="s">
        <v>170</v>
      </c>
      <c r="F91" s="19">
        <v>7.5</v>
      </c>
      <c r="G91" s="20" t="s">
        <v>136</v>
      </c>
      <c r="H91" s="20" t="s">
        <v>500</v>
      </c>
      <c r="I91" s="19">
        <v>12</v>
      </c>
      <c r="J91" s="22"/>
      <c r="K91" s="14">
        <v>170000</v>
      </c>
      <c r="L91" s="14">
        <f t="shared" si="2"/>
        <v>2040000</v>
      </c>
      <c r="M91" s="13"/>
      <c r="N91" s="13"/>
    </row>
    <row r="92" spans="1:14" s="6" customFormat="1" ht="15" customHeight="1">
      <c r="A92" s="16">
        <v>83</v>
      </c>
      <c r="B92" s="24" t="s">
        <v>345</v>
      </c>
      <c r="C92" s="27" t="s">
        <v>343</v>
      </c>
      <c r="D92" s="28" t="s">
        <v>344</v>
      </c>
      <c r="E92" s="16" t="s">
        <v>172</v>
      </c>
      <c r="F92" s="19">
        <v>7.5</v>
      </c>
      <c r="G92" s="20" t="s">
        <v>16</v>
      </c>
      <c r="H92" s="20" t="s">
        <v>500</v>
      </c>
      <c r="I92" s="19">
        <v>10</v>
      </c>
      <c r="J92" s="14"/>
      <c r="K92" s="14">
        <v>170000</v>
      </c>
      <c r="L92" s="14">
        <f t="shared" si="2"/>
        <v>1700000</v>
      </c>
      <c r="M92" s="13"/>
      <c r="N92" s="13"/>
    </row>
    <row r="93" spans="1:14" s="6" customFormat="1" ht="15" customHeight="1">
      <c r="A93" s="16">
        <v>84</v>
      </c>
      <c r="B93" s="24" t="s">
        <v>349</v>
      </c>
      <c r="C93" s="27" t="s">
        <v>348</v>
      </c>
      <c r="D93" s="28" t="s">
        <v>35</v>
      </c>
      <c r="E93" s="16" t="s">
        <v>176</v>
      </c>
      <c r="F93" s="19">
        <v>7.5</v>
      </c>
      <c r="G93" s="20" t="s">
        <v>136</v>
      </c>
      <c r="H93" s="20" t="s">
        <v>500</v>
      </c>
      <c r="I93" s="19">
        <v>14</v>
      </c>
      <c r="J93" s="22"/>
      <c r="K93" s="14">
        <v>170000</v>
      </c>
      <c r="L93" s="14">
        <f t="shared" si="2"/>
        <v>2380000</v>
      </c>
      <c r="M93" s="13"/>
      <c r="N93" s="13"/>
    </row>
    <row r="94" spans="1:14" s="6" customFormat="1" ht="15" customHeight="1">
      <c r="A94" s="16">
        <v>85</v>
      </c>
      <c r="B94" s="24" t="s">
        <v>367</v>
      </c>
      <c r="C94" s="27" t="s">
        <v>365</v>
      </c>
      <c r="D94" s="28" t="s">
        <v>366</v>
      </c>
      <c r="E94" s="21" t="s">
        <v>326</v>
      </c>
      <c r="F94" s="19">
        <v>7.47</v>
      </c>
      <c r="G94" s="20" t="s">
        <v>136</v>
      </c>
      <c r="H94" s="20" t="s">
        <v>500</v>
      </c>
      <c r="I94" s="19">
        <v>15</v>
      </c>
      <c r="J94" s="14"/>
      <c r="K94" s="14">
        <v>170000</v>
      </c>
      <c r="L94" s="14">
        <f t="shared" si="2"/>
        <v>2550000</v>
      </c>
      <c r="M94" s="13"/>
      <c r="N94" s="13"/>
    </row>
    <row r="95" spans="1:14" s="6" customFormat="1" ht="15" customHeight="1">
      <c r="A95" s="16">
        <v>86</v>
      </c>
      <c r="B95" s="24" t="s">
        <v>122</v>
      </c>
      <c r="C95" s="27" t="s">
        <v>113</v>
      </c>
      <c r="D95" s="28" t="s">
        <v>47</v>
      </c>
      <c r="E95" s="16" t="s">
        <v>174</v>
      </c>
      <c r="F95" s="19">
        <v>7.47</v>
      </c>
      <c r="G95" s="20" t="s">
        <v>16</v>
      </c>
      <c r="H95" s="20" t="s">
        <v>500</v>
      </c>
      <c r="I95" s="19">
        <v>17</v>
      </c>
      <c r="J95" s="14"/>
      <c r="K95" s="14">
        <v>170000</v>
      </c>
      <c r="L95" s="14">
        <f t="shared" si="2"/>
        <v>2890000</v>
      </c>
      <c r="M95" s="13"/>
      <c r="N95" s="13"/>
    </row>
    <row r="96" spans="1:14" s="6" customFormat="1" ht="15" customHeight="1">
      <c r="A96" s="16">
        <v>87</v>
      </c>
      <c r="B96" s="24" t="s">
        <v>364</v>
      </c>
      <c r="C96" s="27" t="s">
        <v>362</v>
      </c>
      <c r="D96" s="28" t="s">
        <v>363</v>
      </c>
      <c r="E96" s="16" t="s">
        <v>179</v>
      </c>
      <c r="F96" s="19">
        <v>7.46</v>
      </c>
      <c r="G96" s="20" t="s">
        <v>16</v>
      </c>
      <c r="H96" s="20" t="s">
        <v>500</v>
      </c>
      <c r="I96" s="19">
        <v>13</v>
      </c>
      <c r="J96" s="22"/>
      <c r="K96" s="14">
        <v>170000</v>
      </c>
      <c r="L96" s="14">
        <f t="shared" si="2"/>
        <v>2210000</v>
      </c>
      <c r="M96" s="13"/>
      <c r="N96" s="13"/>
    </row>
    <row r="97" spans="1:14" s="6" customFormat="1" ht="15" customHeight="1">
      <c r="A97" s="16">
        <v>88</v>
      </c>
      <c r="B97" s="24" t="s">
        <v>411</v>
      </c>
      <c r="C97" s="27" t="s">
        <v>409</v>
      </c>
      <c r="D97" s="28" t="s">
        <v>410</v>
      </c>
      <c r="E97" s="16" t="s">
        <v>177</v>
      </c>
      <c r="F97" s="19">
        <v>7.45</v>
      </c>
      <c r="G97" s="20" t="s">
        <v>136</v>
      </c>
      <c r="H97" s="20" t="s">
        <v>500</v>
      </c>
      <c r="I97" s="19">
        <v>22</v>
      </c>
      <c r="J97" s="22"/>
      <c r="K97" s="14">
        <v>170000</v>
      </c>
      <c r="L97" s="14">
        <f t="shared" si="2"/>
        <v>3740000</v>
      </c>
      <c r="M97" s="13"/>
      <c r="N97" s="13"/>
    </row>
    <row r="98" spans="1:15" s="6" customFormat="1" ht="15" customHeight="1">
      <c r="A98" s="16">
        <v>89</v>
      </c>
      <c r="B98" s="24" t="s">
        <v>360</v>
      </c>
      <c r="C98" s="27" t="s">
        <v>358</v>
      </c>
      <c r="D98" s="28" t="s">
        <v>359</v>
      </c>
      <c r="E98" s="16" t="s">
        <v>175</v>
      </c>
      <c r="F98" s="19">
        <v>7.44</v>
      </c>
      <c r="G98" s="20" t="s">
        <v>16</v>
      </c>
      <c r="H98" s="20" t="s">
        <v>500</v>
      </c>
      <c r="I98" s="19">
        <v>16</v>
      </c>
      <c r="J98" s="22"/>
      <c r="K98" s="14">
        <v>170000</v>
      </c>
      <c r="L98" s="14">
        <f t="shared" si="2"/>
        <v>2720000</v>
      </c>
      <c r="M98" s="13"/>
      <c r="N98" s="13"/>
      <c r="O98" s="12"/>
    </row>
    <row r="99" spans="1:15" s="6" customFormat="1" ht="15" customHeight="1">
      <c r="A99" s="16">
        <v>90</v>
      </c>
      <c r="B99" s="24" t="s">
        <v>122</v>
      </c>
      <c r="C99" s="27" t="s">
        <v>361</v>
      </c>
      <c r="D99" s="28" t="s">
        <v>88</v>
      </c>
      <c r="E99" s="16" t="s">
        <v>174</v>
      </c>
      <c r="F99" s="19">
        <v>7.44</v>
      </c>
      <c r="G99" s="20" t="s">
        <v>16</v>
      </c>
      <c r="H99" s="20" t="s">
        <v>500</v>
      </c>
      <c r="I99" s="19">
        <v>16</v>
      </c>
      <c r="J99" s="14"/>
      <c r="K99" s="14">
        <v>170000</v>
      </c>
      <c r="L99" s="14">
        <f t="shared" si="2"/>
        <v>2720000</v>
      </c>
      <c r="M99" s="13"/>
      <c r="N99" s="13"/>
      <c r="O99" s="10"/>
    </row>
    <row r="100" spans="1:15" s="6" customFormat="1" ht="15" customHeight="1">
      <c r="A100" s="16">
        <v>91</v>
      </c>
      <c r="B100" s="24" t="s">
        <v>378</v>
      </c>
      <c r="C100" s="27" t="s">
        <v>377</v>
      </c>
      <c r="D100" s="28" t="s">
        <v>10</v>
      </c>
      <c r="E100" s="16" t="s">
        <v>171</v>
      </c>
      <c r="F100" s="19">
        <v>7.42</v>
      </c>
      <c r="G100" s="20" t="s">
        <v>136</v>
      </c>
      <c r="H100" s="20" t="s">
        <v>500</v>
      </c>
      <c r="I100" s="19">
        <v>12</v>
      </c>
      <c r="J100" s="14"/>
      <c r="K100" s="14">
        <v>170000</v>
      </c>
      <c r="L100" s="14">
        <f t="shared" si="2"/>
        <v>2040000</v>
      </c>
      <c r="M100" s="13"/>
      <c r="N100" s="13"/>
      <c r="O100" s="15"/>
    </row>
    <row r="101" spans="1:15" s="6" customFormat="1" ht="15" customHeight="1">
      <c r="A101" s="16">
        <v>92</v>
      </c>
      <c r="B101" s="24" t="s">
        <v>405</v>
      </c>
      <c r="C101" s="27" t="s">
        <v>404</v>
      </c>
      <c r="D101" s="28" t="s">
        <v>289</v>
      </c>
      <c r="E101" s="16" t="s">
        <v>169</v>
      </c>
      <c r="F101" s="19">
        <v>7.4</v>
      </c>
      <c r="G101" s="20" t="s">
        <v>136</v>
      </c>
      <c r="H101" s="20" t="s">
        <v>500</v>
      </c>
      <c r="I101" s="19">
        <v>20</v>
      </c>
      <c r="J101" s="14"/>
      <c r="K101" s="14">
        <v>170000</v>
      </c>
      <c r="L101" s="14">
        <f t="shared" si="2"/>
        <v>3400000</v>
      </c>
      <c r="M101" s="13"/>
      <c r="N101" s="13"/>
      <c r="O101" s="15"/>
    </row>
    <row r="102" spans="1:15" s="6" customFormat="1" ht="15" customHeight="1">
      <c r="A102" s="16">
        <v>93</v>
      </c>
      <c r="B102" s="24" t="s">
        <v>408</v>
      </c>
      <c r="C102" s="27" t="s">
        <v>407</v>
      </c>
      <c r="D102" s="28" t="s">
        <v>329</v>
      </c>
      <c r="E102" s="16" t="s">
        <v>176</v>
      </c>
      <c r="F102" s="19">
        <v>7.39</v>
      </c>
      <c r="G102" s="20" t="s">
        <v>136</v>
      </c>
      <c r="H102" s="20" t="s">
        <v>500</v>
      </c>
      <c r="I102" s="19">
        <v>18</v>
      </c>
      <c r="J102" s="22"/>
      <c r="K102" s="14">
        <v>170000</v>
      </c>
      <c r="L102" s="14">
        <f t="shared" si="2"/>
        <v>3060000</v>
      </c>
      <c r="M102" s="13"/>
      <c r="N102" s="13"/>
      <c r="O102" s="15"/>
    </row>
    <row r="103" spans="1:15" s="6" customFormat="1" ht="15" customHeight="1">
      <c r="A103" s="16">
        <v>94</v>
      </c>
      <c r="B103" s="24" t="s">
        <v>413</v>
      </c>
      <c r="C103" s="27" t="s">
        <v>412</v>
      </c>
      <c r="D103" s="28" t="s">
        <v>19</v>
      </c>
      <c r="E103" s="16" t="s">
        <v>175</v>
      </c>
      <c r="F103" s="19">
        <v>7.36</v>
      </c>
      <c r="G103" s="20" t="s">
        <v>136</v>
      </c>
      <c r="H103" s="20" t="s">
        <v>500</v>
      </c>
      <c r="I103" s="19">
        <v>14</v>
      </c>
      <c r="J103" s="22"/>
      <c r="K103" s="14">
        <v>170000</v>
      </c>
      <c r="L103" s="14">
        <f t="shared" si="2"/>
        <v>2380000</v>
      </c>
      <c r="M103" s="13"/>
      <c r="N103" s="13"/>
      <c r="O103" s="15"/>
    </row>
    <row r="104" spans="1:15" s="6" customFormat="1" ht="15" customHeight="1">
      <c r="A104" s="16">
        <v>95</v>
      </c>
      <c r="B104" s="24" t="s">
        <v>419</v>
      </c>
      <c r="C104" s="27" t="s">
        <v>417</v>
      </c>
      <c r="D104" s="28" t="s">
        <v>418</v>
      </c>
      <c r="E104" s="16" t="s">
        <v>170</v>
      </c>
      <c r="F104" s="19">
        <v>7.33</v>
      </c>
      <c r="G104" s="20" t="s">
        <v>136</v>
      </c>
      <c r="H104" s="20" t="s">
        <v>500</v>
      </c>
      <c r="I104" s="19">
        <v>18</v>
      </c>
      <c r="J104" s="14"/>
      <c r="K104" s="14">
        <v>170000</v>
      </c>
      <c r="L104" s="14">
        <f t="shared" si="2"/>
        <v>3060000</v>
      </c>
      <c r="M104" s="13"/>
      <c r="N104" s="13"/>
      <c r="O104" s="15"/>
    </row>
    <row r="105" spans="1:15" s="6" customFormat="1" ht="15" customHeight="1">
      <c r="A105" s="16">
        <v>96</v>
      </c>
      <c r="B105" s="24" t="s">
        <v>422</v>
      </c>
      <c r="C105" s="27" t="s">
        <v>420</v>
      </c>
      <c r="D105" s="28" t="s">
        <v>421</v>
      </c>
      <c r="E105" s="21" t="s">
        <v>319</v>
      </c>
      <c r="F105" s="19">
        <v>7.31</v>
      </c>
      <c r="G105" s="20" t="s">
        <v>136</v>
      </c>
      <c r="H105" s="20" t="s">
        <v>500</v>
      </c>
      <c r="I105" s="19">
        <v>13</v>
      </c>
      <c r="J105" s="14"/>
      <c r="K105" s="14">
        <v>170000</v>
      </c>
      <c r="L105" s="14">
        <f t="shared" si="2"/>
        <v>2210000</v>
      </c>
      <c r="M105" s="13"/>
      <c r="N105" s="13"/>
      <c r="O105" s="15"/>
    </row>
    <row r="106" spans="1:15" s="6" customFormat="1" ht="15" customHeight="1">
      <c r="A106" s="16">
        <v>97</v>
      </c>
      <c r="B106" s="24" t="s">
        <v>387</v>
      </c>
      <c r="C106" s="27" t="s">
        <v>385</v>
      </c>
      <c r="D106" s="28" t="s">
        <v>386</v>
      </c>
      <c r="E106" s="16" t="s">
        <v>384</v>
      </c>
      <c r="F106" s="19">
        <v>7.4</v>
      </c>
      <c r="G106" s="20" t="s">
        <v>136</v>
      </c>
      <c r="H106" s="20" t="s">
        <v>500</v>
      </c>
      <c r="I106" s="19">
        <v>15</v>
      </c>
      <c r="J106" s="14"/>
      <c r="K106" s="14">
        <v>220000</v>
      </c>
      <c r="L106" s="14">
        <f aca="true" t="shared" si="3" ref="L106:L137">I106*K106+J106</f>
        <v>3300000</v>
      </c>
      <c r="M106" s="13"/>
      <c r="N106" s="13"/>
      <c r="O106" s="15"/>
    </row>
    <row r="107" spans="1:15" s="6" customFormat="1" ht="15" customHeight="1">
      <c r="A107" s="16">
        <v>98</v>
      </c>
      <c r="B107" s="24" t="s">
        <v>389</v>
      </c>
      <c r="C107" s="27" t="s">
        <v>388</v>
      </c>
      <c r="D107" s="28" t="s">
        <v>12</v>
      </c>
      <c r="E107" s="16" t="s">
        <v>390</v>
      </c>
      <c r="F107" s="29">
        <v>7.3</v>
      </c>
      <c r="G107" s="20" t="s">
        <v>136</v>
      </c>
      <c r="H107" s="20" t="s">
        <v>500</v>
      </c>
      <c r="I107" s="19">
        <v>23</v>
      </c>
      <c r="J107" s="14"/>
      <c r="K107" s="14">
        <v>220000</v>
      </c>
      <c r="L107" s="14">
        <f t="shared" si="3"/>
        <v>5060000</v>
      </c>
      <c r="M107" s="13"/>
      <c r="N107" s="13"/>
      <c r="O107" s="15"/>
    </row>
    <row r="108" spans="1:15" s="6" customFormat="1" ht="15" customHeight="1">
      <c r="A108" s="16">
        <v>99</v>
      </c>
      <c r="B108" s="24" t="s">
        <v>444</v>
      </c>
      <c r="C108" s="27" t="s">
        <v>443</v>
      </c>
      <c r="D108" s="28" t="s">
        <v>323</v>
      </c>
      <c r="E108" s="16" t="s">
        <v>445</v>
      </c>
      <c r="F108" s="29">
        <v>7.28</v>
      </c>
      <c r="G108" s="20" t="s">
        <v>136</v>
      </c>
      <c r="H108" s="20" t="s">
        <v>500</v>
      </c>
      <c r="I108" s="19">
        <v>25</v>
      </c>
      <c r="J108" s="14"/>
      <c r="K108" s="14">
        <v>220000</v>
      </c>
      <c r="L108" s="14">
        <f t="shared" si="3"/>
        <v>5500000</v>
      </c>
      <c r="M108" s="14"/>
      <c r="N108" s="13"/>
      <c r="O108" s="15"/>
    </row>
    <row r="109" spans="1:15" s="6" customFormat="1" ht="15" customHeight="1">
      <c r="A109" s="16">
        <v>100</v>
      </c>
      <c r="B109" s="24" t="s">
        <v>202</v>
      </c>
      <c r="C109" s="27" t="s">
        <v>181</v>
      </c>
      <c r="D109" s="28" t="s">
        <v>182</v>
      </c>
      <c r="E109" s="21" t="s">
        <v>220</v>
      </c>
      <c r="F109" s="19">
        <v>8.23</v>
      </c>
      <c r="G109" s="20" t="s">
        <v>16</v>
      </c>
      <c r="H109" s="20" t="s">
        <v>499</v>
      </c>
      <c r="I109" s="19">
        <v>26</v>
      </c>
      <c r="J109" s="14">
        <v>300000</v>
      </c>
      <c r="K109" s="14">
        <v>170000</v>
      </c>
      <c r="L109" s="14">
        <f t="shared" si="3"/>
        <v>4720000</v>
      </c>
      <c r="M109" s="13"/>
      <c r="N109" s="13"/>
      <c r="O109" s="15"/>
    </row>
    <row r="110" spans="1:15" s="6" customFormat="1" ht="15" customHeight="1">
      <c r="A110" s="16">
        <v>101</v>
      </c>
      <c r="B110" s="24" t="s">
        <v>201</v>
      </c>
      <c r="C110" s="27" t="s">
        <v>180</v>
      </c>
      <c r="D110" s="28" t="s">
        <v>126</v>
      </c>
      <c r="E110" s="21" t="s">
        <v>220</v>
      </c>
      <c r="F110" s="19">
        <v>8.19</v>
      </c>
      <c r="G110" s="20" t="s">
        <v>16</v>
      </c>
      <c r="H110" s="20" t="s">
        <v>499</v>
      </c>
      <c r="I110" s="19">
        <v>26</v>
      </c>
      <c r="J110" s="14">
        <v>300000</v>
      </c>
      <c r="K110" s="14">
        <v>170000</v>
      </c>
      <c r="L110" s="14">
        <f t="shared" si="3"/>
        <v>4720000</v>
      </c>
      <c r="M110" s="13"/>
      <c r="N110" s="13"/>
      <c r="O110" s="15"/>
    </row>
    <row r="111" spans="1:15" s="6" customFormat="1" ht="15" customHeight="1">
      <c r="A111" s="16">
        <v>102</v>
      </c>
      <c r="B111" s="24" t="s">
        <v>206</v>
      </c>
      <c r="C111" s="27" t="s">
        <v>185</v>
      </c>
      <c r="D111" s="28" t="s">
        <v>8</v>
      </c>
      <c r="E111" s="21" t="s">
        <v>223</v>
      </c>
      <c r="F111" s="19">
        <v>8.06</v>
      </c>
      <c r="G111" s="20" t="s">
        <v>16</v>
      </c>
      <c r="H111" s="20" t="s">
        <v>499</v>
      </c>
      <c r="I111" s="19">
        <v>16</v>
      </c>
      <c r="J111" s="14">
        <v>300000</v>
      </c>
      <c r="K111" s="14">
        <v>170000</v>
      </c>
      <c r="L111" s="14">
        <f t="shared" si="3"/>
        <v>3020000</v>
      </c>
      <c r="M111" s="13"/>
      <c r="N111" s="13"/>
      <c r="O111" s="15"/>
    </row>
    <row r="112" spans="1:15" s="6" customFormat="1" ht="15" customHeight="1">
      <c r="A112" s="16">
        <v>103</v>
      </c>
      <c r="B112" s="24" t="s">
        <v>450</v>
      </c>
      <c r="C112" s="27" t="s">
        <v>32</v>
      </c>
      <c r="D112" s="28" t="s">
        <v>449</v>
      </c>
      <c r="E112" s="21" t="s">
        <v>226</v>
      </c>
      <c r="F112" s="19">
        <v>8.05</v>
      </c>
      <c r="G112" s="20" t="s">
        <v>16</v>
      </c>
      <c r="H112" s="20" t="s">
        <v>499</v>
      </c>
      <c r="I112" s="19">
        <v>21</v>
      </c>
      <c r="J112" s="14">
        <v>300000</v>
      </c>
      <c r="K112" s="14">
        <v>170000</v>
      </c>
      <c r="L112" s="14">
        <f t="shared" si="3"/>
        <v>3870000</v>
      </c>
      <c r="M112" s="13"/>
      <c r="N112" s="13"/>
      <c r="O112" s="15"/>
    </row>
    <row r="113" spans="1:15" s="6" customFormat="1" ht="15" customHeight="1">
      <c r="A113" s="16">
        <v>104</v>
      </c>
      <c r="B113" s="24" t="s">
        <v>507</v>
      </c>
      <c r="C113" s="27" t="s">
        <v>132</v>
      </c>
      <c r="D113" s="28" t="s">
        <v>446</v>
      </c>
      <c r="E113" s="21" t="s">
        <v>223</v>
      </c>
      <c r="F113" s="19">
        <v>8.04</v>
      </c>
      <c r="G113" s="20" t="s">
        <v>16</v>
      </c>
      <c r="H113" s="20" t="s">
        <v>499</v>
      </c>
      <c r="I113" s="19">
        <v>25</v>
      </c>
      <c r="J113" s="14">
        <v>300000</v>
      </c>
      <c r="K113" s="14">
        <v>170000</v>
      </c>
      <c r="L113" s="14">
        <f t="shared" si="3"/>
        <v>4550000</v>
      </c>
      <c r="M113" s="13"/>
      <c r="N113" s="13"/>
      <c r="O113" s="15"/>
    </row>
    <row r="114" spans="1:14" s="136" customFormat="1" ht="15" customHeight="1">
      <c r="A114" s="16">
        <v>105</v>
      </c>
      <c r="B114" s="24" t="s">
        <v>448</v>
      </c>
      <c r="C114" s="27" t="s">
        <v>447</v>
      </c>
      <c r="D114" s="28" t="s">
        <v>304</v>
      </c>
      <c r="E114" s="21" t="s">
        <v>221</v>
      </c>
      <c r="F114" s="19">
        <v>8</v>
      </c>
      <c r="G114" s="20" t="s">
        <v>16</v>
      </c>
      <c r="H114" s="20" t="s">
        <v>499</v>
      </c>
      <c r="I114" s="19">
        <v>24</v>
      </c>
      <c r="J114" s="14">
        <v>300000</v>
      </c>
      <c r="K114" s="14">
        <v>170000</v>
      </c>
      <c r="L114" s="14">
        <f t="shared" si="3"/>
        <v>4380000</v>
      </c>
      <c r="M114" s="13"/>
      <c r="N114" s="13"/>
    </row>
    <row r="115" spans="1:14" s="136" customFormat="1" ht="15" customHeight="1">
      <c r="A115" s="16">
        <v>106</v>
      </c>
      <c r="B115" s="24" t="s">
        <v>455</v>
      </c>
      <c r="C115" s="27" t="s">
        <v>454</v>
      </c>
      <c r="D115" s="28" t="s">
        <v>334</v>
      </c>
      <c r="E115" s="21" t="s">
        <v>226</v>
      </c>
      <c r="F115" s="19">
        <v>7.95</v>
      </c>
      <c r="G115" s="20" t="s">
        <v>136</v>
      </c>
      <c r="H115" s="20" t="s">
        <v>500</v>
      </c>
      <c r="I115" s="19">
        <v>20</v>
      </c>
      <c r="J115" s="14"/>
      <c r="K115" s="14">
        <v>170000</v>
      </c>
      <c r="L115" s="14">
        <f t="shared" si="3"/>
        <v>3400000</v>
      </c>
      <c r="M115" s="13"/>
      <c r="N115" s="13"/>
    </row>
    <row r="116" spans="1:14" s="136" customFormat="1" ht="15" customHeight="1">
      <c r="A116" s="16">
        <v>107</v>
      </c>
      <c r="B116" s="24" t="s">
        <v>457</v>
      </c>
      <c r="C116" s="27" t="s">
        <v>456</v>
      </c>
      <c r="D116" s="28" t="s">
        <v>3</v>
      </c>
      <c r="E116" s="21" t="s">
        <v>226</v>
      </c>
      <c r="F116" s="19">
        <v>7.95</v>
      </c>
      <c r="G116" s="20" t="s">
        <v>136</v>
      </c>
      <c r="H116" s="20" t="s">
        <v>500</v>
      </c>
      <c r="I116" s="19">
        <v>21</v>
      </c>
      <c r="J116" s="14"/>
      <c r="K116" s="14">
        <v>170000</v>
      </c>
      <c r="L116" s="14">
        <f t="shared" si="3"/>
        <v>3570000</v>
      </c>
      <c r="M116" s="13"/>
      <c r="N116" s="13"/>
    </row>
    <row r="117" spans="1:14" s="136" customFormat="1" ht="15" customHeight="1">
      <c r="A117" s="16">
        <v>108</v>
      </c>
      <c r="B117" s="24" t="s">
        <v>453</v>
      </c>
      <c r="C117" s="27" t="s">
        <v>451</v>
      </c>
      <c r="D117" s="28" t="s">
        <v>452</v>
      </c>
      <c r="E117" s="21" t="s">
        <v>220</v>
      </c>
      <c r="F117" s="19">
        <v>7.94</v>
      </c>
      <c r="G117" s="20" t="s">
        <v>136</v>
      </c>
      <c r="H117" s="20" t="s">
        <v>500</v>
      </c>
      <c r="I117" s="19">
        <v>17</v>
      </c>
      <c r="J117" s="22"/>
      <c r="K117" s="14">
        <v>170000</v>
      </c>
      <c r="L117" s="14">
        <f t="shared" si="3"/>
        <v>2890000</v>
      </c>
      <c r="M117" s="13"/>
      <c r="N117" s="13"/>
    </row>
    <row r="118" spans="1:14" s="136" customFormat="1" ht="15" customHeight="1">
      <c r="A118" s="16">
        <v>109</v>
      </c>
      <c r="B118" s="24" t="s">
        <v>209</v>
      </c>
      <c r="C118" s="27" t="s">
        <v>101</v>
      </c>
      <c r="D118" s="28" t="s">
        <v>190</v>
      </c>
      <c r="E118" s="21" t="s">
        <v>220</v>
      </c>
      <c r="F118" s="19">
        <v>7.89</v>
      </c>
      <c r="G118" s="20" t="s">
        <v>136</v>
      </c>
      <c r="H118" s="20" t="s">
        <v>500</v>
      </c>
      <c r="I118" s="19">
        <v>19</v>
      </c>
      <c r="J118" s="22"/>
      <c r="K118" s="14">
        <v>170000</v>
      </c>
      <c r="L118" s="14">
        <f t="shared" si="3"/>
        <v>3230000</v>
      </c>
      <c r="M118" s="13"/>
      <c r="N118" s="13"/>
    </row>
    <row r="119" spans="1:14" s="136" customFormat="1" ht="15" customHeight="1">
      <c r="A119" s="16">
        <v>110</v>
      </c>
      <c r="B119" s="24" t="s">
        <v>214</v>
      </c>
      <c r="C119" s="27" t="s">
        <v>196</v>
      </c>
      <c r="D119" s="28" t="s">
        <v>12</v>
      </c>
      <c r="E119" s="21" t="s">
        <v>223</v>
      </c>
      <c r="F119" s="19">
        <v>7.88</v>
      </c>
      <c r="G119" s="20" t="s">
        <v>136</v>
      </c>
      <c r="H119" s="20" t="s">
        <v>500</v>
      </c>
      <c r="I119" s="19">
        <v>17</v>
      </c>
      <c r="J119" s="22"/>
      <c r="K119" s="14">
        <v>170000</v>
      </c>
      <c r="L119" s="14">
        <f t="shared" si="3"/>
        <v>2890000</v>
      </c>
      <c r="M119" s="13"/>
      <c r="N119" s="13"/>
    </row>
    <row r="120" spans="1:14" s="136" customFormat="1" ht="15" customHeight="1">
      <c r="A120" s="16">
        <v>111</v>
      </c>
      <c r="B120" s="24" t="s">
        <v>236</v>
      </c>
      <c r="C120" s="27" t="s">
        <v>68</v>
      </c>
      <c r="D120" s="28" t="s">
        <v>235</v>
      </c>
      <c r="E120" s="21" t="s">
        <v>237</v>
      </c>
      <c r="F120" s="19">
        <v>7.8</v>
      </c>
      <c r="G120" s="20" t="s">
        <v>136</v>
      </c>
      <c r="H120" s="20" t="s">
        <v>500</v>
      </c>
      <c r="I120" s="19">
        <v>25</v>
      </c>
      <c r="J120" s="22"/>
      <c r="K120" s="14">
        <v>170000</v>
      </c>
      <c r="L120" s="14">
        <f t="shared" si="3"/>
        <v>4250000</v>
      </c>
      <c r="M120" s="13"/>
      <c r="N120" s="13"/>
    </row>
    <row r="121" spans="1:14" s="136" customFormat="1" ht="15" customHeight="1">
      <c r="A121" s="16">
        <v>112</v>
      </c>
      <c r="B121" s="24" t="s">
        <v>213</v>
      </c>
      <c r="C121" s="27" t="s">
        <v>195</v>
      </c>
      <c r="D121" s="28" t="s">
        <v>163</v>
      </c>
      <c r="E121" s="21" t="s">
        <v>222</v>
      </c>
      <c r="F121" s="19">
        <v>7.55</v>
      </c>
      <c r="G121" s="20" t="s">
        <v>136</v>
      </c>
      <c r="H121" s="20" t="s">
        <v>500</v>
      </c>
      <c r="I121" s="19">
        <v>20</v>
      </c>
      <c r="J121" s="22"/>
      <c r="K121" s="14">
        <v>170000</v>
      </c>
      <c r="L121" s="14">
        <f t="shared" si="3"/>
        <v>3400000</v>
      </c>
      <c r="M121" s="13"/>
      <c r="N121" s="13"/>
    </row>
    <row r="122" spans="1:14" s="136" customFormat="1" ht="15" customHeight="1">
      <c r="A122" s="16">
        <v>113</v>
      </c>
      <c r="B122" s="24" t="s">
        <v>212</v>
      </c>
      <c r="C122" s="27" t="s">
        <v>194</v>
      </c>
      <c r="D122" s="28" t="s">
        <v>51</v>
      </c>
      <c r="E122" s="21" t="s">
        <v>222</v>
      </c>
      <c r="F122" s="19">
        <v>7.52</v>
      </c>
      <c r="G122" s="20" t="s">
        <v>136</v>
      </c>
      <c r="H122" s="20" t="s">
        <v>500</v>
      </c>
      <c r="I122" s="19">
        <v>21</v>
      </c>
      <c r="J122" s="22"/>
      <c r="K122" s="14">
        <v>170000</v>
      </c>
      <c r="L122" s="14">
        <f t="shared" si="3"/>
        <v>3570000</v>
      </c>
      <c r="M122" s="13"/>
      <c r="N122" s="13"/>
    </row>
    <row r="123" spans="1:14" s="136" customFormat="1" ht="15" customHeight="1">
      <c r="A123" s="16">
        <v>114</v>
      </c>
      <c r="B123" s="24" t="s">
        <v>204</v>
      </c>
      <c r="C123" s="27" t="s">
        <v>184</v>
      </c>
      <c r="D123" s="28" t="s">
        <v>6</v>
      </c>
      <c r="E123" s="21" t="s">
        <v>221</v>
      </c>
      <c r="F123" s="19">
        <v>7.47</v>
      </c>
      <c r="G123" s="20" t="s">
        <v>136</v>
      </c>
      <c r="H123" s="20" t="s">
        <v>500</v>
      </c>
      <c r="I123" s="19">
        <v>19</v>
      </c>
      <c r="J123" s="14"/>
      <c r="K123" s="14">
        <v>170000</v>
      </c>
      <c r="L123" s="14">
        <f t="shared" si="3"/>
        <v>3230000</v>
      </c>
      <c r="M123" s="13"/>
      <c r="N123" s="13"/>
    </row>
    <row r="124" spans="1:14" s="136" customFormat="1" ht="15" customHeight="1">
      <c r="A124" s="16">
        <v>115</v>
      </c>
      <c r="B124" s="24" t="s">
        <v>218</v>
      </c>
      <c r="C124" s="27" t="s">
        <v>199</v>
      </c>
      <c r="D124" s="28" t="s">
        <v>22</v>
      </c>
      <c r="E124" s="21" t="s">
        <v>223</v>
      </c>
      <c r="F124" s="19">
        <v>7.45</v>
      </c>
      <c r="G124" s="20" t="s">
        <v>136</v>
      </c>
      <c r="H124" s="20" t="s">
        <v>500</v>
      </c>
      <c r="I124" s="19">
        <v>20</v>
      </c>
      <c r="J124" s="22"/>
      <c r="K124" s="14">
        <v>170000</v>
      </c>
      <c r="L124" s="14">
        <f t="shared" si="3"/>
        <v>3400000</v>
      </c>
      <c r="M124" s="13"/>
      <c r="N124" s="13"/>
    </row>
    <row r="125" spans="1:14" s="136" customFormat="1" ht="15" customHeight="1">
      <c r="A125" s="16">
        <v>116</v>
      </c>
      <c r="B125" s="24" t="s">
        <v>205</v>
      </c>
      <c r="C125" s="27" t="s">
        <v>54</v>
      </c>
      <c r="D125" s="28" t="s">
        <v>107</v>
      </c>
      <c r="E125" s="21" t="s">
        <v>223</v>
      </c>
      <c r="F125" s="29">
        <v>7.4</v>
      </c>
      <c r="G125" s="20" t="s">
        <v>136</v>
      </c>
      <c r="H125" s="20" t="s">
        <v>500</v>
      </c>
      <c r="I125" s="19">
        <v>20</v>
      </c>
      <c r="J125" s="14"/>
      <c r="K125" s="14">
        <v>170000</v>
      </c>
      <c r="L125" s="14">
        <f t="shared" si="3"/>
        <v>3400000</v>
      </c>
      <c r="M125" s="13"/>
      <c r="N125" s="13"/>
    </row>
    <row r="126" spans="1:14" s="136" customFormat="1" ht="15" customHeight="1">
      <c r="A126" s="16">
        <v>117</v>
      </c>
      <c r="B126" s="24" t="s">
        <v>208</v>
      </c>
      <c r="C126" s="27" t="s">
        <v>189</v>
      </c>
      <c r="D126" s="28" t="s">
        <v>126</v>
      </c>
      <c r="E126" s="21" t="s">
        <v>221</v>
      </c>
      <c r="F126" s="19">
        <v>7.4</v>
      </c>
      <c r="G126" s="20" t="s">
        <v>136</v>
      </c>
      <c r="H126" s="20" t="s">
        <v>500</v>
      </c>
      <c r="I126" s="19">
        <v>20</v>
      </c>
      <c r="J126" s="22"/>
      <c r="K126" s="14">
        <v>170000</v>
      </c>
      <c r="L126" s="14">
        <f t="shared" si="3"/>
        <v>3400000</v>
      </c>
      <c r="M126" s="13"/>
      <c r="N126" s="13"/>
    </row>
    <row r="127" spans="1:14" s="136" customFormat="1" ht="15" customHeight="1">
      <c r="A127" s="16">
        <v>118</v>
      </c>
      <c r="B127" s="24" t="s">
        <v>219</v>
      </c>
      <c r="C127" s="27" t="s">
        <v>128</v>
      </c>
      <c r="D127" s="28" t="s">
        <v>200</v>
      </c>
      <c r="E127" s="21" t="s">
        <v>223</v>
      </c>
      <c r="F127" s="19">
        <v>7.35</v>
      </c>
      <c r="G127" s="20" t="s">
        <v>136</v>
      </c>
      <c r="H127" s="20" t="s">
        <v>500</v>
      </c>
      <c r="I127" s="19">
        <v>17</v>
      </c>
      <c r="J127" s="22"/>
      <c r="K127" s="14">
        <v>170000</v>
      </c>
      <c r="L127" s="14">
        <f t="shared" si="3"/>
        <v>2890000</v>
      </c>
      <c r="M127" s="13"/>
      <c r="N127" s="13"/>
    </row>
    <row r="128" spans="1:14" s="136" customFormat="1" ht="15" customHeight="1">
      <c r="A128" s="16">
        <v>119</v>
      </c>
      <c r="B128" s="24" t="s">
        <v>207</v>
      </c>
      <c r="C128" s="27" t="s">
        <v>187</v>
      </c>
      <c r="D128" s="28" t="s">
        <v>188</v>
      </c>
      <c r="E128" s="21" t="s">
        <v>225</v>
      </c>
      <c r="F128" s="19">
        <v>7.33</v>
      </c>
      <c r="G128" s="20" t="s">
        <v>136</v>
      </c>
      <c r="H128" s="20" t="s">
        <v>500</v>
      </c>
      <c r="I128" s="19">
        <v>18</v>
      </c>
      <c r="J128" s="22"/>
      <c r="K128" s="14">
        <v>170000</v>
      </c>
      <c r="L128" s="14">
        <f t="shared" si="3"/>
        <v>3060000</v>
      </c>
      <c r="M128" s="13"/>
      <c r="N128" s="13"/>
    </row>
    <row r="129" spans="1:14" s="136" customFormat="1" ht="15" customHeight="1">
      <c r="A129" s="16">
        <v>120</v>
      </c>
      <c r="B129" s="24" t="s">
        <v>211</v>
      </c>
      <c r="C129" s="27" t="s">
        <v>192</v>
      </c>
      <c r="D129" s="28" t="s">
        <v>193</v>
      </c>
      <c r="E129" s="21" t="s">
        <v>225</v>
      </c>
      <c r="F129" s="19">
        <v>7.33</v>
      </c>
      <c r="G129" s="20" t="s">
        <v>136</v>
      </c>
      <c r="H129" s="20" t="s">
        <v>500</v>
      </c>
      <c r="I129" s="19">
        <v>18</v>
      </c>
      <c r="J129" s="22"/>
      <c r="K129" s="14">
        <v>170000</v>
      </c>
      <c r="L129" s="14">
        <f t="shared" si="3"/>
        <v>3060000</v>
      </c>
      <c r="M129" s="13"/>
      <c r="N129" s="13"/>
    </row>
    <row r="130" spans="1:14" s="136" customFormat="1" ht="15" customHeight="1">
      <c r="A130" s="16">
        <v>121</v>
      </c>
      <c r="B130" s="24" t="s">
        <v>463</v>
      </c>
      <c r="C130" s="27" t="s">
        <v>461</v>
      </c>
      <c r="D130" s="28" t="s">
        <v>462</v>
      </c>
      <c r="E130" s="21" t="s">
        <v>506</v>
      </c>
      <c r="F130" s="19">
        <v>7.32</v>
      </c>
      <c r="G130" s="20" t="s">
        <v>136</v>
      </c>
      <c r="H130" s="20" t="s">
        <v>500</v>
      </c>
      <c r="I130" s="19">
        <v>19</v>
      </c>
      <c r="J130" s="14"/>
      <c r="K130" s="14">
        <v>170000</v>
      </c>
      <c r="L130" s="14">
        <f t="shared" si="3"/>
        <v>3230000</v>
      </c>
      <c r="M130" s="13"/>
      <c r="N130" s="13"/>
    </row>
    <row r="131" spans="1:14" s="136" customFormat="1" ht="15" customHeight="1">
      <c r="A131" s="16">
        <v>122</v>
      </c>
      <c r="B131" s="24" t="s">
        <v>203</v>
      </c>
      <c r="C131" s="27" t="s">
        <v>183</v>
      </c>
      <c r="D131" s="28" t="s">
        <v>19</v>
      </c>
      <c r="E131" s="21" t="s">
        <v>220</v>
      </c>
      <c r="F131" s="19">
        <v>7.3</v>
      </c>
      <c r="G131" s="20" t="s">
        <v>136</v>
      </c>
      <c r="H131" s="20" t="s">
        <v>500</v>
      </c>
      <c r="I131" s="19">
        <v>23</v>
      </c>
      <c r="J131" s="14"/>
      <c r="K131" s="14">
        <v>170000</v>
      </c>
      <c r="L131" s="14">
        <f t="shared" si="3"/>
        <v>3910000</v>
      </c>
      <c r="M131" s="13"/>
      <c r="N131" s="13"/>
    </row>
    <row r="132" spans="1:14" s="136" customFormat="1" ht="15" customHeight="1">
      <c r="A132" s="16">
        <v>123</v>
      </c>
      <c r="B132" s="24" t="s">
        <v>216</v>
      </c>
      <c r="C132" s="27" t="s">
        <v>198</v>
      </c>
      <c r="D132" s="28" t="s">
        <v>19</v>
      </c>
      <c r="E132" s="21" t="s">
        <v>220</v>
      </c>
      <c r="F132" s="19">
        <v>7.3</v>
      </c>
      <c r="G132" s="20" t="s">
        <v>136</v>
      </c>
      <c r="H132" s="20" t="s">
        <v>500</v>
      </c>
      <c r="I132" s="19">
        <v>23</v>
      </c>
      <c r="J132" s="22"/>
      <c r="K132" s="14">
        <v>170000</v>
      </c>
      <c r="L132" s="14">
        <f t="shared" si="3"/>
        <v>3910000</v>
      </c>
      <c r="M132" s="13"/>
      <c r="N132" s="13"/>
    </row>
    <row r="133" spans="1:14" s="136" customFormat="1" ht="15" customHeight="1">
      <c r="A133" s="16">
        <v>124</v>
      </c>
      <c r="B133" s="24" t="s">
        <v>217</v>
      </c>
      <c r="C133" s="27" t="s">
        <v>48</v>
      </c>
      <c r="D133" s="28" t="s">
        <v>10</v>
      </c>
      <c r="E133" s="21" t="s">
        <v>227</v>
      </c>
      <c r="F133" s="19">
        <v>7.29</v>
      </c>
      <c r="G133" s="20" t="s">
        <v>136</v>
      </c>
      <c r="H133" s="20" t="s">
        <v>500</v>
      </c>
      <c r="I133" s="19">
        <v>21</v>
      </c>
      <c r="J133" s="22"/>
      <c r="K133" s="14">
        <v>170000</v>
      </c>
      <c r="L133" s="14">
        <f t="shared" si="3"/>
        <v>3570000</v>
      </c>
      <c r="M133" s="13"/>
      <c r="N133" s="13"/>
    </row>
    <row r="134" spans="1:14" s="136" customFormat="1" ht="15" customHeight="1">
      <c r="A134" s="16">
        <v>125</v>
      </c>
      <c r="B134" s="24" t="s">
        <v>459</v>
      </c>
      <c r="C134" s="27" t="s">
        <v>157</v>
      </c>
      <c r="D134" s="28" t="s">
        <v>458</v>
      </c>
      <c r="E134" s="21" t="s">
        <v>222</v>
      </c>
      <c r="F134" s="19">
        <v>7.24</v>
      </c>
      <c r="G134" s="20" t="s">
        <v>136</v>
      </c>
      <c r="H134" s="20" t="s">
        <v>500</v>
      </c>
      <c r="I134" s="19">
        <v>17</v>
      </c>
      <c r="J134" s="22"/>
      <c r="K134" s="14">
        <v>170000</v>
      </c>
      <c r="L134" s="14">
        <f t="shared" si="3"/>
        <v>2890000</v>
      </c>
      <c r="M134" s="13"/>
      <c r="N134" s="13"/>
    </row>
    <row r="135" spans="1:14" s="136" customFormat="1" ht="15" customHeight="1">
      <c r="A135" s="16">
        <v>126</v>
      </c>
      <c r="B135" s="24" t="s">
        <v>210</v>
      </c>
      <c r="C135" s="27" t="s">
        <v>191</v>
      </c>
      <c r="D135" s="28" t="s">
        <v>23</v>
      </c>
      <c r="E135" s="21" t="s">
        <v>222</v>
      </c>
      <c r="F135" s="19">
        <v>7.12</v>
      </c>
      <c r="G135" s="20" t="s">
        <v>136</v>
      </c>
      <c r="H135" s="20" t="s">
        <v>500</v>
      </c>
      <c r="I135" s="19">
        <v>17</v>
      </c>
      <c r="J135" s="22"/>
      <c r="K135" s="14">
        <v>170000</v>
      </c>
      <c r="L135" s="14">
        <f t="shared" si="3"/>
        <v>2890000</v>
      </c>
      <c r="M135" s="13"/>
      <c r="N135" s="13"/>
    </row>
    <row r="136" spans="1:14" s="136" customFormat="1" ht="15" customHeight="1">
      <c r="A136" s="16">
        <v>127</v>
      </c>
      <c r="B136" s="24" t="s">
        <v>468</v>
      </c>
      <c r="C136" s="27" t="s">
        <v>467</v>
      </c>
      <c r="D136" s="28" t="s">
        <v>449</v>
      </c>
      <c r="E136" s="21" t="s">
        <v>227</v>
      </c>
      <c r="F136" s="19">
        <v>7.09</v>
      </c>
      <c r="G136" s="20" t="s">
        <v>136</v>
      </c>
      <c r="H136" s="20" t="s">
        <v>500</v>
      </c>
      <c r="I136" s="19">
        <v>23</v>
      </c>
      <c r="J136" s="22"/>
      <c r="K136" s="14">
        <v>170000</v>
      </c>
      <c r="L136" s="14">
        <f t="shared" si="3"/>
        <v>3910000</v>
      </c>
      <c r="M136" s="13"/>
      <c r="N136" s="13"/>
    </row>
    <row r="137" spans="1:14" s="136" customFormat="1" ht="15" customHeight="1">
      <c r="A137" s="16">
        <v>128</v>
      </c>
      <c r="B137" s="24" t="s">
        <v>475</v>
      </c>
      <c r="C137" s="27" t="s">
        <v>474</v>
      </c>
      <c r="D137" s="28" t="s">
        <v>3</v>
      </c>
      <c r="E137" s="21" t="s">
        <v>223</v>
      </c>
      <c r="F137" s="19">
        <v>7.06</v>
      </c>
      <c r="G137" s="20" t="s">
        <v>136</v>
      </c>
      <c r="H137" s="20" t="s">
        <v>500</v>
      </c>
      <c r="I137" s="19">
        <v>18</v>
      </c>
      <c r="J137" s="22"/>
      <c r="K137" s="14">
        <v>170000</v>
      </c>
      <c r="L137" s="14">
        <f t="shared" si="3"/>
        <v>3060000</v>
      </c>
      <c r="M137" s="13"/>
      <c r="N137" s="13"/>
    </row>
    <row r="138" spans="1:14" s="136" customFormat="1" ht="15" customHeight="1">
      <c r="A138" s="16">
        <v>129</v>
      </c>
      <c r="B138" s="24" t="s">
        <v>215</v>
      </c>
      <c r="C138" s="27" t="s">
        <v>197</v>
      </c>
      <c r="D138" s="28" t="s">
        <v>10</v>
      </c>
      <c r="E138" s="21" t="s">
        <v>220</v>
      </c>
      <c r="F138" s="19">
        <v>7</v>
      </c>
      <c r="G138" s="20" t="s">
        <v>136</v>
      </c>
      <c r="H138" s="20" t="s">
        <v>500</v>
      </c>
      <c r="I138" s="19">
        <v>20</v>
      </c>
      <c r="J138" s="14"/>
      <c r="K138" s="14">
        <v>170000</v>
      </c>
      <c r="L138" s="14">
        <f>I138*K138+J138</f>
        <v>3400000</v>
      </c>
      <c r="M138" s="13"/>
      <c r="N138" s="13"/>
    </row>
    <row r="139" spans="1:14" s="136" customFormat="1" ht="15" customHeight="1">
      <c r="A139" s="16">
        <v>130</v>
      </c>
      <c r="B139" s="24" t="s">
        <v>473</v>
      </c>
      <c r="C139" s="27" t="s">
        <v>472</v>
      </c>
      <c r="D139" s="28" t="s">
        <v>85</v>
      </c>
      <c r="E139" s="21" t="s">
        <v>221</v>
      </c>
      <c r="F139" s="19">
        <v>7</v>
      </c>
      <c r="G139" s="20" t="s">
        <v>136</v>
      </c>
      <c r="H139" s="20" t="s">
        <v>500</v>
      </c>
      <c r="I139" s="19">
        <v>22</v>
      </c>
      <c r="J139" s="22"/>
      <c r="K139" s="14">
        <v>170000</v>
      </c>
      <c r="L139" s="14">
        <f>I139*K139+J139</f>
        <v>3740000</v>
      </c>
      <c r="M139" s="13"/>
      <c r="N139" s="13"/>
    </row>
    <row r="140" spans="1:23" ht="15" customHeight="1">
      <c r="A140" s="48" t="s">
        <v>17</v>
      </c>
      <c r="B140" s="68"/>
      <c r="C140" s="49" t="s">
        <v>33</v>
      </c>
      <c r="D140" s="50"/>
      <c r="E140" s="51"/>
      <c r="F140" s="37"/>
      <c r="G140" s="52"/>
      <c r="H140" s="52"/>
      <c r="I140" s="38"/>
      <c r="J140" s="38"/>
      <c r="K140" s="53"/>
      <c r="L140" s="39">
        <f>SUM(L141:L154)</f>
        <v>27600000</v>
      </c>
      <c r="M140" s="39"/>
      <c r="N140" s="54"/>
      <c r="Q140" s="231"/>
      <c r="R140" s="231"/>
      <c r="S140" s="231"/>
      <c r="T140" s="231"/>
      <c r="U140" s="231"/>
      <c r="V140" s="231"/>
      <c r="W140" s="231"/>
    </row>
    <row r="141" spans="1:23" ht="15" customHeight="1">
      <c r="A141" s="16">
        <v>131</v>
      </c>
      <c r="B141" s="23" t="s">
        <v>296</v>
      </c>
      <c r="C141" s="25" t="s">
        <v>295</v>
      </c>
      <c r="D141" s="26" t="s">
        <v>21</v>
      </c>
      <c r="E141" s="17" t="s">
        <v>291</v>
      </c>
      <c r="F141" s="18">
        <v>8.15</v>
      </c>
      <c r="G141" s="20" t="s">
        <v>136</v>
      </c>
      <c r="H141" s="20" t="s">
        <v>499</v>
      </c>
      <c r="I141" s="18">
        <v>13</v>
      </c>
      <c r="J141" s="14">
        <v>250000</v>
      </c>
      <c r="K141" s="14">
        <v>150000</v>
      </c>
      <c r="L141" s="14">
        <f aca="true" t="shared" si="4" ref="L141:L154">I141*K141+J141</f>
        <v>2200000</v>
      </c>
      <c r="M141" s="41"/>
      <c r="N141" s="42"/>
      <c r="Q141" s="231"/>
      <c r="R141" s="231"/>
      <c r="S141" s="231"/>
      <c r="T141" s="231"/>
      <c r="U141" s="231"/>
      <c r="V141" s="231"/>
      <c r="W141" s="231"/>
    </row>
    <row r="142" spans="1:23" ht="15" customHeight="1">
      <c r="A142" s="16">
        <v>132</v>
      </c>
      <c r="B142" s="23" t="s">
        <v>293</v>
      </c>
      <c r="C142" s="25" t="s">
        <v>292</v>
      </c>
      <c r="D142" s="26" t="s">
        <v>20</v>
      </c>
      <c r="E142" s="17" t="s">
        <v>294</v>
      </c>
      <c r="F142" s="18">
        <v>8.1</v>
      </c>
      <c r="G142" s="20" t="s">
        <v>136</v>
      </c>
      <c r="H142" s="20" t="s">
        <v>499</v>
      </c>
      <c r="I142" s="18">
        <v>10</v>
      </c>
      <c r="J142" s="14">
        <v>250000</v>
      </c>
      <c r="K142" s="14">
        <v>150000</v>
      </c>
      <c r="L142" s="14">
        <f t="shared" si="4"/>
        <v>1750000</v>
      </c>
      <c r="M142" s="41"/>
      <c r="N142" s="42"/>
      <c r="Q142" s="231"/>
      <c r="R142" s="231"/>
      <c r="S142" s="231"/>
      <c r="T142" s="231"/>
      <c r="U142" s="231"/>
      <c r="V142" s="231"/>
      <c r="W142" s="231"/>
    </row>
    <row r="143" spans="1:23" ht="15" customHeight="1">
      <c r="A143" s="16">
        <v>133</v>
      </c>
      <c r="B143" s="23" t="s">
        <v>290</v>
      </c>
      <c r="C143" s="25" t="s">
        <v>9</v>
      </c>
      <c r="D143" s="26" t="s">
        <v>55</v>
      </c>
      <c r="E143" s="17" t="s">
        <v>291</v>
      </c>
      <c r="F143" s="18">
        <v>8.08</v>
      </c>
      <c r="G143" s="20" t="s">
        <v>136</v>
      </c>
      <c r="H143" s="20" t="s">
        <v>499</v>
      </c>
      <c r="I143" s="18">
        <v>13</v>
      </c>
      <c r="J143" s="14">
        <v>250000</v>
      </c>
      <c r="K143" s="14">
        <v>150000</v>
      </c>
      <c r="L143" s="14">
        <f t="shared" si="4"/>
        <v>2200000</v>
      </c>
      <c r="M143" s="41"/>
      <c r="N143" s="42"/>
      <c r="Q143" s="231"/>
      <c r="R143" s="231"/>
      <c r="S143" s="231"/>
      <c r="T143" s="231"/>
      <c r="U143" s="231"/>
      <c r="V143" s="231"/>
      <c r="W143" s="231"/>
    </row>
    <row r="144" spans="1:23" ht="15" customHeight="1">
      <c r="A144" s="16">
        <v>134</v>
      </c>
      <c r="B144" s="23" t="s">
        <v>229</v>
      </c>
      <c r="C144" s="25" t="s">
        <v>228</v>
      </c>
      <c r="D144" s="26" t="s">
        <v>106</v>
      </c>
      <c r="E144" s="17" t="s">
        <v>297</v>
      </c>
      <c r="F144" s="18">
        <v>7.92</v>
      </c>
      <c r="G144" s="20" t="s">
        <v>136</v>
      </c>
      <c r="H144" s="20" t="s">
        <v>500</v>
      </c>
      <c r="I144" s="18">
        <v>12</v>
      </c>
      <c r="J144" s="14"/>
      <c r="K144" s="14">
        <v>150000</v>
      </c>
      <c r="L144" s="14">
        <f t="shared" si="4"/>
        <v>1800000</v>
      </c>
      <c r="M144" s="41"/>
      <c r="N144" s="42"/>
      <c r="Q144" s="231"/>
      <c r="R144" s="231"/>
      <c r="S144" s="231"/>
      <c r="T144" s="231"/>
      <c r="U144" s="231"/>
      <c r="V144" s="231"/>
      <c r="W144" s="231"/>
    </row>
    <row r="145" spans="1:23" ht="15" customHeight="1">
      <c r="A145" s="16">
        <v>135</v>
      </c>
      <c r="B145" s="23" t="s">
        <v>298</v>
      </c>
      <c r="C145" s="25" t="s">
        <v>9</v>
      </c>
      <c r="D145" s="26" t="s">
        <v>141</v>
      </c>
      <c r="E145" s="17" t="s">
        <v>299</v>
      </c>
      <c r="F145" s="18">
        <v>7.73</v>
      </c>
      <c r="G145" s="20" t="s">
        <v>136</v>
      </c>
      <c r="H145" s="20" t="s">
        <v>500</v>
      </c>
      <c r="I145" s="18">
        <v>11</v>
      </c>
      <c r="J145" s="14"/>
      <c r="K145" s="14">
        <v>150000</v>
      </c>
      <c r="L145" s="14">
        <f t="shared" si="4"/>
        <v>1650000</v>
      </c>
      <c r="M145" s="41"/>
      <c r="N145" s="42"/>
      <c r="Q145" s="231"/>
      <c r="R145" s="231"/>
      <c r="S145" s="231"/>
      <c r="T145" s="231"/>
      <c r="U145" s="231"/>
      <c r="V145" s="231"/>
      <c r="W145" s="231"/>
    </row>
    <row r="146" spans="1:23" ht="15" customHeight="1">
      <c r="A146" s="16">
        <v>136</v>
      </c>
      <c r="B146" s="23" t="s">
        <v>301</v>
      </c>
      <c r="C146" s="25" t="s">
        <v>300</v>
      </c>
      <c r="D146" s="26" t="s">
        <v>126</v>
      </c>
      <c r="E146" s="17" t="s">
        <v>297</v>
      </c>
      <c r="F146" s="18">
        <v>7.67</v>
      </c>
      <c r="G146" s="20" t="s">
        <v>136</v>
      </c>
      <c r="H146" s="20" t="s">
        <v>500</v>
      </c>
      <c r="I146" s="18">
        <v>12</v>
      </c>
      <c r="J146" s="14"/>
      <c r="K146" s="14">
        <v>150000</v>
      </c>
      <c r="L146" s="14">
        <f t="shared" si="4"/>
        <v>1800000</v>
      </c>
      <c r="M146" s="41"/>
      <c r="N146" s="42"/>
      <c r="Q146" s="231"/>
      <c r="R146" s="231"/>
      <c r="S146" s="231"/>
      <c r="T146" s="231"/>
      <c r="U146" s="231"/>
      <c r="V146" s="231"/>
      <c r="W146" s="231"/>
    </row>
    <row r="147" spans="1:23" ht="15" customHeight="1">
      <c r="A147" s="16">
        <v>137</v>
      </c>
      <c r="B147" s="23" t="s">
        <v>303</v>
      </c>
      <c r="C147" s="25" t="s">
        <v>302</v>
      </c>
      <c r="D147" s="26" t="s">
        <v>141</v>
      </c>
      <c r="E147" s="17" t="s">
        <v>291</v>
      </c>
      <c r="F147" s="18">
        <v>7.55</v>
      </c>
      <c r="G147" s="20" t="s">
        <v>136</v>
      </c>
      <c r="H147" s="20" t="s">
        <v>500</v>
      </c>
      <c r="I147" s="18">
        <v>11</v>
      </c>
      <c r="J147" s="14"/>
      <c r="K147" s="14">
        <v>150000</v>
      </c>
      <c r="L147" s="14">
        <f t="shared" si="4"/>
        <v>1650000</v>
      </c>
      <c r="M147" s="41"/>
      <c r="N147" s="42"/>
      <c r="Q147" s="231"/>
      <c r="R147" s="231"/>
      <c r="S147" s="231"/>
      <c r="T147" s="231"/>
      <c r="U147" s="231"/>
      <c r="V147" s="231"/>
      <c r="W147" s="231"/>
    </row>
    <row r="148" spans="1:23" ht="15" customHeight="1">
      <c r="A148" s="16">
        <v>138</v>
      </c>
      <c r="B148" s="23" t="s">
        <v>493</v>
      </c>
      <c r="C148" s="25" t="s">
        <v>491</v>
      </c>
      <c r="D148" s="26" t="s">
        <v>492</v>
      </c>
      <c r="E148" s="17" t="s">
        <v>291</v>
      </c>
      <c r="F148" s="18">
        <v>7.36</v>
      </c>
      <c r="G148" s="20" t="s">
        <v>136</v>
      </c>
      <c r="H148" s="20" t="s">
        <v>500</v>
      </c>
      <c r="I148" s="18">
        <v>11</v>
      </c>
      <c r="J148" s="14"/>
      <c r="K148" s="14">
        <v>150000</v>
      </c>
      <c r="L148" s="14">
        <f t="shared" si="4"/>
        <v>1650000</v>
      </c>
      <c r="M148" s="41"/>
      <c r="N148" s="42"/>
      <c r="Q148" s="231"/>
      <c r="R148" s="231"/>
      <c r="S148" s="231"/>
      <c r="T148" s="231"/>
      <c r="U148" s="231"/>
      <c r="V148" s="231"/>
      <c r="W148" s="231"/>
    </row>
    <row r="149" spans="1:23" ht="15" customHeight="1">
      <c r="A149" s="16">
        <v>139</v>
      </c>
      <c r="B149" s="70" t="s">
        <v>131</v>
      </c>
      <c r="C149" s="55" t="s">
        <v>129</v>
      </c>
      <c r="D149" s="67" t="s">
        <v>130</v>
      </c>
      <c r="E149" s="17" t="s">
        <v>231</v>
      </c>
      <c r="F149" s="44">
        <v>7.35</v>
      </c>
      <c r="G149" s="20" t="s">
        <v>16</v>
      </c>
      <c r="H149" s="20" t="s">
        <v>500</v>
      </c>
      <c r="I149" s="18">
        <v>17</v>
      </c>
      <c r="J149" s="40"/>
      <c r="K149" s="14">
        <v>150000</v>
      </c>
      <c r="L149" s="41">
        <f t="shared" si="4"/>
        <v>2550000</v>
      </c>
      <c r="M149" s="41"/>
      <c r="N149" s="13"/>
      <c r="Q149" s="231"/>
      <c r="R149" s="231"/>
      <c r="S149" s="231"/>
      <c r="T149" s="231"/>
      <c r="U149" s="231"/>
      <c r="V149" s="231"/>
      <c r="W149" s="231"/>
    </row>
    <row r="150" spans="1:23" ht="15" customHeight="1">
      <c r="A150" s="16">
        <v>140</v>
      </c>
      <c r="B150" s="70" t="s">
        <v>393</v>
      </c>
      <c r="C150" s="55" t="s">
        <v>392</v>
      </c>
      <c r="D150" s="67" t="s">
        <v>160</v>
      </c>
      <c r="E150" s="17" t="s">
        <v>232</v>
      </c>
      <c r="F150" s="44">
        <v>7.18</v>
      </c>
      <c r="G150" s="20" t="s">
        <v>16</v>
      </c>
      <c r="H150" s="20" t="s">
        <v>500</v>
      </c>
      <c r="I150" s="18">
        <v>11</v>
      </c>
      <c r="J150" s="40"/>
      <c r="K150" s="14">
        <v>150000</v>
      </c>
      <c r="L150" s="41">
        <f t="shared" si="4"/>
        <v>1650000</v>
      </c>
      <c r="M150" s="41"/>
      <c r="N150" s="13"/>
      <c r="Q150" s="231"/>
      <c r="R150" s="231"/>
      <c r="S150" s="231"/>
      <c r="T150" s="231"/>
      <c r="U150" s="231"/>
      <c r="V150" s="231"/>
      <c r="W150" s="231"/>
    </row>
    <row r="151" spans="1:23" ht="15" customHeight="1">
      <c r="A151" s="16">
        <v>141</v>
      </c>
      <c r="B151" s="70" t="s">
        <v>391</v>
      </c>
      <c r="C151" s="55" t="s">
        <v>317</v>
      </c>
      <c r="D151" s="67" t="s">
        <v>20</v>
      </c>
      <c r="E151" s="17" t="s">
        <v>394</v>
      </c>
      <c r="F151" s="44">
        <v>7.08</v>
      </c>
      <c r="G151" s="20" t="s">
        <v>16</v>
      </c>
      <c r="H151" s="20" t="s">
        <v>500</v>
      </c>
      <c r="I151" s="18">
        <v>13</v>
      </c>
      <c r="J151" s="40"/>
      <c r="K151" s="14">
        <v>150000</v>
      </c>
      <c r="L151" s="41">
        <f t="shared" si="4"/>
        <v>1950000</v>
      </c>
      <c r="M151" s="41"/>
      <c r="N151" s="13"/>
      <c r="Q151" s="231"/>
      <c r="R151" s="231"/>
      <c r="S151" s="231"/>
      <c r="T151" s="231"/>
      <c r="U151" s="231"/>
      <c r="V151" s="231"/>
      <c r="W151" s="231"/>
    </row>
    <row r="152" spans="1:23" ht="15" customHeight="1">
      <c r="A152" s="16">
        <v>142</v>
      </c>
      <c r="B152" s="70" t="s">
        <v>476</v>
      </c>
      <c r="C152" s="55" t="s">
        <v>479</v>
      </c>
      <c r="D152" s="67" t="s">
        <v>11</v>
      </c>
      <c r="E152" s="17" t="s">
        <v>483</v>
      </c>
      <c r="F152" s="44">
        <v>7.67</v>
      </c>
      <c r="G152" s="20" t="s">
        <v>16</v>
      </c>
      <c r="H152" s="20" t="s">
        <v>500</v>
      </c>
      <c r="I152" s="18">
        <v>15</v>
      </c>
      <c r="J152" s="40"/>
      <c r="K152" s="14">
        <v>150000</v>
      </c>
      <c r="L152" s="41">
        <f t="shared" si="4"/>
        <v>2250000</v>
      </c>
      <c r="M152" s="41"/>
      <c r="N152" s="13"/>
      <c r="Q152" s="231"/>
      <c r="R152" s="231"/>
      <c r="S152" s="231"/>
      <c r="T152" s="231"/>
      <c r="U152" s="231"/>
      <c r="V152" s="231"/>
      <c r="W152" s="231"/>
    </row>
    <row r="153" spans="1:23" ht="15" customHeight="1">
      <c r="A153" s="16">
        <v>143</v>
      </c>
      <c r="B153" s="70" t="s">
        <v>477</v>
      </c>
      <c r="C153" s="55" t="s">
        <v>480</v>
      </c>
      <c r="D153" s="67" t="s">
        <v>481</v>
      </c>
      <c r="E153" s="17" t="s">
        <v>483</v>
      </c>
      <c r="F153" s="44">
        <v>7.6</v>
      </c>
      <c r="G153" s="20" t="s">
        <v>16</v>
      </c>
      <c r="H153" s="20" t="s">
        <v>500</v>
      </c>
      <c r="I153" s="18">
        <v>15</v>
      </c>
      <c r="J153" s="40"/>
      <c r="K153" s="14">
        <v>150000</v>
      </c>
      <c r="L153" s="41">
        <f t="shared" si="4"/>
        <v>2250000</v>
      </c>
      <c r="M153" s="41"/>
      <c r="N153" s="13"/>
      <c r="Q153" s="231"/>
      <c r="R153" s="231"/>
      <c r="S153" s="231"/>
      <c r="T153" s="231"/>
      <c r="U153" s="231"/>
      <c r="V153" s="231"/>
      <c r="W153" s="231"/>
    </row>
    <row r="154" spans="1:23" ht="15" customHeight="1">
      <c r="A154" s="16">
        <v>144</v>
      </c>
      <c r="B154" s="70" t="s">
        <v>478</v>
      </c>
      <c r="C154" s="55" t="s">
        <v>482</v>
      </c>
      <c r="D154" s="67" t="s">
        <v>127</v>
      </c>
      <c r="E154" s="17" t="s">
        <v>483</v>
      </c>
      <c r="F154" s="44">
        <v>7.32</v>
      </c>
      <c r="G154" s="20" t="s">
        <v>16</v>
      </c>
      <c r="H154" s="20" t="s">
        <v>500</v>
      </c>
      <c r="I154" s="18">
        <v>15</v>
      </c>
      <c r="J154" s="40"/>
      <c r="K154" s="14">
        <v>150000</v>
      </c>
      <c r="L154" s="41">
        <f t="shared" si="4"/>
        <v>2250000</v>
      </c>
      <c r="M154" s="41"/>
      <c r="N154" s="13"/>
      <c r="Q154" s="231"/>
      <c r="R154" s="231"/>
      <c r="S154" s="231"/>
      <c r="T154" s="231"/>
      <c r="U154" s="231"/>
      <c r="V154" s="231"/>
      <c r="W154" s="231"/>
    </row>
    <row r="155" spans="1:14" ht="15" customHeight="1">
      <c r="A155" s="56" t="s">
        <v>18</v>
      </c>
      <c r="B155" s="69" t="s">
        <v>496</v>
      </c>
      <c r="C155" s="57" t="s">
        <v>31</v>
      </c>
      <c r="D155" s="58"/>
      <c r="E155" s="59"/>
      <c r="F155" s="60"/>
      <c r="G155" s="60"/>
      <c r="H155" s="60"/>
      <c r="I155" s="31"/>
      <c r="J155" s="31"/>
      <c r="K155" s="46"/>
      <c r="L155" s="46">
        <f>SUM(L156:L157)</f>
        <v>4900000</v>
      </c>
      <c r="M155" s="46"/>
      <c r="N155" s="46"/>
    </row>
    <row r="156" spans="1:14" ht="15" customHeight="1">
      <c r="A156" s="16">
        <v>145</v>
      </c>
      <c r="B156" s="104">
        <v>35377</v>
      </c>
      <c r="C156" s="71" t="s">
        <v>132</v>
      </c>
      <c r="D156" s="72" t="s">
        <v>50</v>
      </c>
      <c r="E156" s="43" t="s">
        <v>233</v>
      </c>
      <c r="F156" s="44">
        <v>8.1</v>
      </c>
      <c r="G156" s="41" t="s">
        <v>136</v>
      </c>
      <c r="H156" s="41" t="s">
        <v>499</v>
      </c>
      <c r="I156" s="18">
        <v>5</v>
      </c>
      <c r="J156" s="14"/>
      <c r="K156" s="41">
        <v>515000</v>
      </c>
      <c r="L156" s="14">
        <f>I156*K156+J156</f>
        <v>2575000</v>
      </c>
      <c r="M156" s="13"/>
      <c r="N156" s="61"/>
    </row>
    <row r="157" spans="1:14" ht="15" customHeight="1">
      <c r="A157" s="16">
        <v>146</v>
      </c>
      <c r="B157" s="105">
        <v>34136</v>
      </c>
      <c r="C157" s="73" t="s">
        <v>142</v>
      </c>
      <c r="D157" s="74" t="s">
        <v>133</v>
      </c>
      <c r="E157" s="45" t="s">
        <v>234</v>
      </c>
      <c r="F157" s="44">
        <v>7.3</v>
      </c>
      <c r="G157" s="41" t="s">
        <v>136</v>
      </c>
      <c r="H157" s="41" t="s">
        <v>136</v>
      </c>
      <c r="I157" s="18">
        <v>5</v>
      </c>
      <c r="J157" s="14"/>
      <c r="K157" s="41">
        <v>465000</v>
      </c>
      <c r="L157" s="14">
        <f>I157*K157+J157</f>
        <v>2325000</v>
      </c>
      <c r="M157" s="13"/>
      <c r="N157" s="42"/>
    </row>
    <row r="158" spans="1:14" ht="15" customHeight="1">
      <c r="A158" s="62"/>
      <c r="B158" s="63"/>
      <c r="C158" s="237" t="s">
        <v>14</v>
      </c>
      <c r="D158" s="238"/>
      <c r="E158" s="63"/>
      <c r="F158" s="62"/>
      <c r="G158" s="62"/>
      <c r="H158" s="62"/>
      <c r="I158" s="62"/>
      <c r="J158" s="62"/>
      <c r="K158" s="64"/>
      <c r="L158" s="65">
        <f>L9+L140+L155</f>
        <v>411540000</v>
      </c>
      <c r="M158" s="65"/>
      <c r="N158" s="66"/>
    </row>
    <row r="159" spans="2:13" ht="15" customHeight="1">
      <c r="B159" s="131"/>
      <c r="C159" s="131"/>
      <c r="D159" s="131"/>
      <c r="I159" s="131"/>
      <c r="J159" s="131"/>
      <c r="K159" s="131" t="s">
        <v>15</v>
      </c>
      <c r="L159" s="131"/>
      <c r="M159" s="133"/>
    </row>
    <row r="160" spans="9:13" ht="15" customHeight="1">
      <c r="I160" s="3"/>
      <c r="J160" s="3"/>
      <c r="K160" s="1"/>
      <c r="L160" s="3"/>
      <c r="M160" s="3"/>
    </row>
    <row r="161" spans="2:13" ht="15" customHeight="1">
      <c r="B161" s="8"/>
      <c r="C161" s="8"/>
      <c r="D161" s="8"/>
      <c r="I161" s="8"/>
      <c r="J161" s="8"/>
      <c r="K161" s="8"/>
      <c r="L161" s="8"/>
      <c r="M161" s="8"/>
    </row>
  </sheetData>
  <sheetProtection/>
  <mergeCells count="13">
    <mergeCell ref="N7:N8"/>
    <mergeCell ref="K7:K8"/>
    <mergeCell ref="M7:M8"/>
    <mergeCell ref="A7:A8"/>
    <mergeCell ref="C7:C8"/>
    <mergeCell ref="D7:D8"/>
    <mergeCell ref="E7:E8"/>
    <mergeCell ref="C158:D158"/>
    <mergeCell ref="B7:B8"/>
    <mergeCell ref="I7:I8"/>
    <mergeCell ref="L7:L8"/>
    <mergeCell ref="F7:H7"/>
    <mergeCell ref="J7:J8"/>
  </mergeCells>
  <hyperlinks>
    <hyperlink ref="B14" r:id="rId1" display="javascript: ViewStudentScholarship(1);"/>
    <hyperlink ref="B82" r:id="rId2" display="javascript: ViewStudentScholarship(1);"/>
    <hyperlink ref="B63" r:id="rId3" display="javascript: ViewStudentScholarship(1);"/>
    <hyperlink ref="B133" r:id="rId4" display="javascript: ViewStudentScholarship(1);"/>
    <hyperlink ref="B136" r:id="rId5" display="javascript: ViewStudentScholarship(1);"/>
  </hyperlinks>
  <printOptions/>
  <pageMargins left="0.236220472440945" right="0.236220472440945" top="0.3" bottom="0.22" header="0.34" footer="0.22"/>
  <pageSetup horizontalDpi="600" verticalDpi="600" orientation="landscape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7">
      <selection activeCell="A2" sqref="A2:L32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0.25390625" style="0" customWidth="1"/>
    <col min="11" max="11" width="13.625" style="0" customWidth="1"/>
  </cols>
  <sheetData>
    <row r="1" spans="1:11" ht="15.75">
      <c r="A1" s="91" t="s">
        <v>242</v>
      </c>
      <c r="B1" s="91" t="s">
        <v>256</v>
      </c>
      <c r="C1" s="91" t="s">
        <v>255</v>
      </c>
      <c r="D1" s="91" t="s">
        <v>2</v>
      </c>
      <c r="E1" s="91" t="s">
        <v>27</v>
      </c>
      <c r="F1" s="91" t="s">
        <v>257</v>
      </c>
      <c r="G1" s="91" t="s">
        <v>258</v>
      </c>
      <c r="H1" s="91" t="s">
        <v>259</v>
      </c>
      <c r="I1" s="91" t="s">
        <v>260</v>
      </c>
      <c r="J1" s="91" t="s">
        <v>261</v>
      </c>
      <c r="K1" s="91" t="s">
        <v>262</v>
      </c>
    </row>
    <row r="2" spans="1:12" s="82" customFormat="1" ht="15.75">
      <c r="A2" s="16">
        <v>1</v>
      </c>
      <c r="B2" s="24" t="s">
        <v>202</v>
      </c>
      <c r="C2" s="27" t="s">
        <v>181</v>
      </c>
      <c r="D2" s="28" t="s">
        <v>182</v>
      </c>
      <c r="E2" s="21" t="s">
        <v>220</v>
      </c>
      <c r="F2" s="19">
        <v>8.23</v>
      </c>
      <c r="G2" s="20" t="s">
        <v>16</v>
      </c>
      <c r="H2" s="14">
        <v>170000</v>
      </c>
      <c r="I2" s="19">
        <v>26</v>
      </c>
      <c r="J2" s="14">
        <v>300000</v>
      </c>
      <c r="K2" s="14">
        <f>I2*H2+J2</f>
        <v>4720000</v>
      </c>
      <c r="L2" s="13"/>
    </row>
    <row r="3" spans="1:12" s="82" customFormat="1" ht="15.75">
      <c r="A3" s="16">
        <v>2</v>
      </c>
      <c r="B3" s="24" t="s">
        <v>201</v>
      </c>
      <c r="C3" s="27" t="s">
        <v>180</v>
      </c>
      <c r="D3" s="28" t="s">
        <v>126</v>
      </c>
      <c r="E3" s="21" t="s">
        <v>220</v>
      </c>
      <c r="F3" s="19">
        <v>8.19</v>
      </c>
      <c r="G3" s="20" t="s">
        <v>16</v>
      </c>
      <c r="H3" s="14">
        <v>170000</v>
      </c>
      <c r="I3" s="19">
        <v>26</v>
      </c>
      <c r="J3" s="14">
        <v>300000</v>
      </c>
      <c r="K3" s="14">
        <f>I3*H3+J3</f>
        <v>4720000</v>
      </c>
      <c r="L3" s="13"/>
    </row>
    <row r="4" spans="1:12" s="82" customFormat="1" ht="15.75">
      <c r="A4" s="16">
        <v>3</v>
      </c>
      <c r="B4" s="24" t="s">
        <v>206</v>
      </c>
      <c r="C4" s="27" t="s">
        <v>185</v>
      </c>
      <c r="D4" s="28" t="s">
        <v>8</v>
      </c>
      <c r="E4" s="21" t="s">
        <v>223</v>
      </c>
      <c r="F4" s="19">
        <v>8.06</v>
      </c>
      <c r="G4" s="20" t="s">
        <v>16</v>
      </c>
      <c r="H4" s="14">
        <v>170000</v>
      </c>
      <c r="I4" s="19">
        <v>16</v>
      </c>
      <c r="J4" s="14">
        <v>300000</v>
      </c>
      <c r="K4" s="14">
        <f>I4*H4+J4</f>
        <v>3020000</v>
      </c>
      <c r="L4" s="13"/>
    </row>
    <row r="5" spans="1:12" s="82" customFormat="1" ht="15.75">
      <c r="A5" s="16">
        <v>4</v>
      </c>
      <c r="B5" s="24" t="s">
        <v>450</v>
      </c>
      <c r="C5" s="27" t="s">
        <v>32</v>
      </c>
      <c r="D5" s="28" t="s">
        <v>449</v>
      </c>
      <c r="E5" s="21" t="s">
        <v>226</v>
      </c>
      <c r="F5" s="19">
        <v>8.05</v>
      </c>
      <c r="G5" s="20" t="s">
        <v>16</v>
      </c>
      <c r="H5" s="14">
        <v>170000</v>
      </c>
      <c r="I5" s="19">
        <v>21</v>
      </c>
      <c r="J5" s="14">
        <v>300000</v>
      </c>
      <c r="K5" s="14">
        <f>I5*H5+J5</f>
        <v>3870000</v>
      </c>
      <c r="L5" s="13"/>
    </row>
    <row r="6" spans="1:12" s="82" customFormat="1" ht="15.75">
      <c r="A6" s="16">
        <v>5</v>
      </c>
      <c r="B6" s="24" t="s">
        <v>206</v>
      </c>
      <c r="C6" s="27" t="s">
        <v>132</v>
      </c>
      <c r="D6" s="28" t="s">
        <v>446</v>
      </c>
      <c r="E6" s="21" t="s">
        <v>223</v>
      </c>
      <c r="F6" s="19">
        <v>8.04</v>
      </c>
      <c r="G6" s="20" t="s">
        <v>16</v>
      </c>
      <c r="H6" s="14">
        <v>170000</v>
      </c>
      <c r="I6" s="19">
        <v>25</v>
      </c>
      <c r="J6" s="14">
        <v>300000</v>
      </c>
      <c r="K6" s="14">
        <f>I6*H6+J6</f>
        <v>4550000</v>
      </c>
      <c r="L6" s="13"/>
    </row>
    <row r="7" spans="1:12" s="82" customFormat="1" ht="15.75">
      <c r="A7" s="16">
        <v>6</v>
      </c>
      <c r="B7" s="24" t="s">
        <v>448</v>
      </c>
      <c r="C7" s="27" t="s">
        <v>447</v>
      </c>
      <c r="D7" s="28" t="s">
        <v>304</v>
      </c>
      <c r="E7" s="21" t="s">
        <v>221</v>
      </c>
      <c r="F7" s="19">
        <v>8</v>
      </c>
      <c r="G7" s="20" t="s">
        <v>16</v>
      </c>
      <c r="H7" s="14">
        <v>170000</v>
      </c>
      <c r="I7" s="19">
        <v>24</v>
      </c>
      <c r="J7" s="14">
        <v>300000</v>
      </c>
      <c r="K7" s="14">
        <f aca="true" t="shared" si="0" ref="K7:K13">I7*H7+J7</f>
        <v>4380000</v>
      </c>
      <c r="L7" s="13"/>
    </row>
    <row r="8" spans="1:12" s="82" customFormat="1" ht="15.75">
      <c r="A8" s="16">
        <v>7</v>
      </c>
      <c r="B8" s="24" t="s">
        <v>455</v>
      </c>
      <c r="C8" s="27" t="s">
        <v>454</v>
      </c>
      <c r="D8" s="28" t="s">
        <v>334</v>
      </c>
      <c r="E8" s="21" t="s">
        <v>226</v>
      </c>
      <c r="F8" s="19">
        <v>7.95</v>
      </c>
      <c r="G8" s="20" t="s">
        <v>136</v>
      </c>
      <c r="H8" s="14">
        <v>170000</v>
      </c>
      <c r="I8" s="19">
        <v>20</v>
      </c>
      <c r="J8" s="14"/>
      <c r="K8" s="14">
        <f>I8*H8+J8</f>
        <v>3400000</v>
      </c>
      <c r="L8" s="13"/>
    </row>
    <row r="9" spans="1:12" s="82" customFormat="1" ht="15.75">
      <c r="A9" s="16">
        <v>8</v>
      </c>
      <c r="B9" s="24" t="s">
        <v>457</v>
      </c>
      <c r="C9" s="27" t="s">
        <v>456</v>
      </c>
      <c r="D9" s="28" t="s">
        <v>3</v>
      </c>
      <c r="E9" s="21" t="s">
        <v>226</v>
      </c>
      <c r="F9" s="19">
        <v>7.95</v>
      </c>
      <c r="G9" s="20" t="s">
        <v>136</v>
      </c>
      <c r="H9" s="14">
        <v>170000</v>
      </c>
      <c r="I9" s="19">
        <v>21</v>
      </c>
      <c r="J9" s="14"/>
      <c r="K9" s="14">
        <f>I9*H9+J9</f>
        <v>3570000</v>
      </c>
      <c r="L9" s="13"/>
    </row>
    <row r="10" spans="1:12" s="82" customFormat="1" ht="15.75">
      <c r="A10" s="16">
        <v>9</v>
      </c>
      <c r="B10" s="24" t="s">
        <v>453</v>
      </c>
      <c r="C10" s="27" t="s">
        <v>451</v>
      </c>
      <c r="D10" s="28" t="s">
        <v>452</v>
      </c>
      <c r="E10" s="21" t="s">
        <v>220</v>
      </c>
      <c r="F10" s="19">
        <v>7.94</v>
      </c>
      <c r="G10" s="20" t="s">
        <v>136</v>
      </c>
      <c r="H10" s="14">
        <v>170000</v>
      </c>
      <c r="I10" s="19">
        <v>17</v>
      </c>
      <c r="J10" s="22"/>
      <c r="K10" s="14">
        <f>I10*H10+J10</f>
        <v>2890000</v>
      </c>
      <c r="L10" s="13"/>
    </row>
    <row r="11" spans="1:12" s="82" customFormat="1" ht="15.75">
      <c r="A11" s="16">
        <v>10</v>
      </c>
      <c r="B11" s="24" t="s">
        <v>209</v>
      </c>
      <c r="C11" s="27" t="s">
        <v>101</v>
      </c>
      <c r="D11" s="28" t="s">
        <v>190</v>
      </c>
      <c r="E11" s="21" t="s">
        <v>220</v>
      </c>
      <c r="F11" s="19">
        <v>7.89</v>
      </c>
      <c r="G11" s="20" t="s">
        <v>136</v>
      </c>
      <c r="H11" s="14">
        <v>170000</v>
      </c>
      <c r="I11" s="19">
        <v>19</v>
      </c>
      <c r="J11" s="22"/>
      <c r="K11" s="14">
        <f>I11*H11+J11</f>
        <v>3230000</v>
      </c>
      <c r="L11" s="13"/>
    </row>
    <row r="12" spans="1:12" s="82" customFormat="1" ht="15.75">
      <c r="A12" s="16">
        <v>11</v>
      </c>
      <c r="B12" s="24" t="s">
        <v>214</v>
      </c>
      <c r="C12" s="27" t="s">
        <v>196</v>
      </c>
      <c r="D12" s="28" t="s">
        <v>12</v>
      </c>
      <c r="E12" s="21" t="s">
        <v>223</v>
      </c>
      <c r="F12" s="19">
        <v>7.88</v>
      </c>
      <c r="G12" s="20" t="s">
        <v>136</v>
      </c>
      <c r="H12" s="14">
        <v>170000</v>
      </c>
      <c r="I12" s="19">
        <v>17</v>
      </c>
      <c r="J12" s="22"/>
      <c r="K12" s="14">
        <f t="shared" si="0"/>
        <v>2890000</v>
      </c>
      <c r="L12" s="13"/>
    </row>
    <row r="13" spans="1:12" s="82" customFormat="1" ht="15.75">
      <c r="A13" s="16">
        <v>12</v>
      </c>
      <c r="B13" s="24" t="s">
        <v>236</v>
      </c>
      <c r="C13" s="27" t="s">
        <v>68</v>
      </c>
      <c r="D13" s="28" t="s">
        <v>235</v>
      </c>
      <c r="E13" s="21" t="s">
        <v>237</v>
      </c>
      <c r="F13" s="19">
        <v>7.8</v>
      </c>
      <c r="G13" s="20" t="s">
        <v>136</v>
      </c>
      <c r="H13" s="14">
        <v>170000</v>
      </c>
      <c r="I13" s="19">
        <v>25</v>
      </c>
      <c r="J13" s="22"/>
      <c r="K13" s="14">
        <f t="shared" si="0"/>
        <v>4250000</v>
      </c>
      <c r="L13" s="13"/>
    </row>
    <row r="14" spans="1:12" s="82" customFormat="1" ht="15.75">
      <c r="A14" s="16">
        <v>13</v>
      </c>
      <c r="B14" s="24" t="s">
        <v>213</v>
      </c>
      <c r="C14" s="27" t="s">
        <v>195</v>
      </c>
      <c r="D14" s="28" t="s">
        <v>163</v>
      </c>
      <c r="E14" s="21" t="s">
        <v>222</v>
      </c>
      <c r="F14" s="19">
        <v>7.55</v>
      </c>
      <c r="G14" s="20" t="s">
        <v>136</v>
      </c>
      <c r="H14" s="14">
        <v>170000</v>
      </c>
      <c r="I14" s="19">
        <v>20</v>
      </c>
      <c r="J14" s="22"/>
      <c r="K14" s="14">
        <f aca="true" t="shared" si="1" ref="K14:K32">I14*H14+J14</f>
        <v>3400000</v>
      </c>
      <c r="L14" s="13"/>
    </row>
    <row r="15" spans="1:12" s="82" customFormat="1" ht="15.75">
      <c r="A15" s="16">
        <v>14</v>
      </c>
      <c r="B15" s="24" t="s">
        <v>212</v>
      </c>
      <c r="C15" s="27" t="s">
        <v>194</v>
      </c>
      <c r="D15" s="28" t="s">
        <v>51</v>
      </c>
      <c r="E15" s="21" t="s">
        <v>222</v>
      </c>
      <c r="F15" s="19">
        <v>7.52</v>
      </c>
      <c r="G15" s="20" t="s">
        <v>136</v>
      </c>
      <c r="H15" s="14">
        <v>170000</v>
      </c>
      <c r="I15" s="19">
        <v>21</v>
      </c>
      <c r="J15" s="22"/>
      <c r="K15" s="14">
        <f t="shared" si="1"/>
        <v>3570000</v>
      </c>
      <c r="L15" s="13"/>
    </row>
    <row r="16" spans="1:12" s="82" customFormat="1" ht="15.75">
      <c r="A16" s="16">
        <v>16</v>
      </c>
      <c r="B16" s="24" t="s">
        <v>204</v>
      </c>
      <c r="C16" s="27" t="s">
        <v>184</v>
      </c>
      <c r="D16" s="28" t="s">
        <v>6</v>
      </c>
      <c r="E16" s="21" t="s">
        <v>221</v>
      </c>
      <c r="F16" s="19">
        <v>7.47</v>
      </c>
      <c r="G16" s="20" t="s">
        <v>136</v>
      </c>
      <c r="H16" s="14">
        <v>170000</v>
      </c>
      <c r="I16" s="19">
        <v>19</v>
      </c>
      <c r="J16" s="14"/>
      <c r="K16" s="14">
        <f t="shared" si="1"/>
        <v>3230000</v>
      </c>
      <c r="L16" s="13"/>
    </row>
    <row r="17" spans="1:12" s="82" customFormat="1" ht="15.75">
      <c r="A17" s="16">
        <v>17</v>
      </c>
      <c r="B17" s="24" t="s">
        <v>218</v>
      </c>
      <c r="C17" s="27" t="s">
        <v>199</v>
      </c>
      <c r="D17" s="28" t="s">
        <v>22</v>
      </c>
      <c r="E17" s="21" t="s">
        <v>223</v>
      </c>
      <c r="F17" s="19">
        <v>7.45</v>
      </c>
      <c r="G17" s="20" t="s">
        <v>136</v>
      </c>
      <c r="H17" s="14">
        <v>170000</v>
      </c>
      <c r="I17" s="19">
        <v>20</v>
      </c>
      <c r="J17" s="22"/>
      <c r="K17" s="14">
        <f t="shared" si="1"/>
        <v>3400000</v>
      </c>
      <c r="L17" s="13"/>
    </row>
    <row r="18" spans="1:12" s="82" customFormat="1" ht="15.75">
      <c r="A18" s="16">
        <v>18</v>
      </c>
      <c r="B18" s="24" t="s">
        <v>205</v>
      </c>
      <c r="C18" s="27" t="s">
        <v>54</v>
      </c>
      <c r="D18" s="28" t="s">
        <v>107</v>
      </c>
      <c r="E18" s="21" t="s">
        <v>223</v>
      </c>
      <c r="F18" s="29">
        <v>7.4</v>
      </c>
      <c r="G18" s="20" t="s">
        <v>136</v>
      </c>
      <c r="H18" s="14">
        <v>170000</v>
      </c>
      <c r="I18" s="19">
        <v>20</v>
      </c>
      <c r="J18" s="14"/>
      <c r="K18" s="14">
        <f t="shared" si="1"/>
        <v>3400000</v>
      </c>
      <c r="L18" s="13"/>
    </row>
    <row r="19" spans="1:12" s="82" customFormat="1" ht="15.75">
      <c r="A19" s="16">
        <v>19</v>
      </c>
      <c r="B19" s="24" t="s">
        <v>208</v>
      </c>
      <c r="C19" s="27" t="s">
        <v>189</v>
      </c>
      <c r="D19" s="28" t="s">
        <v>126</v>
      </c>
      <c r="E19" s="21" t="s">
        <v>221</v>
      </c>
      <c r="F19" s="19">
        <v>7.4</v>
      </c>
      <c r="G19" s="20" t="s">
        <v>136</v>
      </c>
      <c r="H19" s="14">
        <v>170000</v>
      </c>
      <c r="I19" s="19">
        <v>20</v>
      </c>
      <c r="J19" s="22"/>
      <c r="K19" s="14">
        <f t="shared" si="1"/>
        <v>3400000</v>
      </c>
      <c r="L19" s="13"/>
    </row>
    <row r="20" spans="1:12" s="82" customFormat="1" ht="15.75">
      <c r="A20" s="16">
        <v>20</v>
      </c>
      <c r="B20" s="24" t="s">
        <v>219</v>
      </c>
      <c r="C20" s="27" t="s">
        <v>128</v>
      </c>
      <c r="D20" s="28" t="s">
        <v>200</v>
      </c>
      <c r="E20" s="21" t="s">
        <v>223</v>
      </c>
      <c r="F20" s="19">
        <v>7.35</v>
      </c>
      <c r="G20" s="20" t="s">
        <v>136</v>
      </c>
      <c r="H20" s="14">
        <v>170000</v>
      </c>
      <c r="I20" s="19">
        <v>17</v>
      </c>
      <c r="J20" s="22"/>
      <c r="K20" s="14">
        <f t="shared" si="1"/>
        <v>2890000</v>
      </c>
      <c r="L20" s="13"/>
    </row>
    <row r="21" spans="1:12" s="82" customFormat="1" ht="15.75">
      <c r="A21" s="16">
        <v>21</v>
      </c>
      <c r="B21" s="24" t="s">
        <v>207</v>
      </c>
      <c r="C21" s="27" t="s">
        <v>187</v>
      </c>
      <c r="D21" s="28" t="s">
        <v>188</v>
      </c>
      <c r="E21" s="21" t="s">
        <v>225</v>
      </c>
      <c r="F21" s="19">
        <v>7.33</v>
      </c>
      <c r="G21" s="20" t="s">
        <v>136</v>
      </c>
      <c r="H21" s="14">
        <v>170000</v>
      </c>
      <c r="I21" s="19">
        <v>18</v>
      </c>
      <c r="J21" s="22"/>
      <c r="K21" s="14">
        <f t="shared" si="1"/>
        <v>3060000</v>
      </c>
      <c r="L21" s="13"/>
    </row>
    <row r="22" spans="1:12" s="82" customFormat="1" ht="15.75">
      <c r="A22" s="16">
        <v>22</v>
      </c>
      <c r="B22" s="24" t="s">
        <v>211</v>
      </c>
      <c r="C22" s="27" t="s">
        <v>192</v>
      </c>
      <c r="D22" s="28" t="s">
        <v>193</v>
      </c>
      <c r="E22" s="21" t="s">
        <v>225</v>
      </c>
      <c r="F22" s="19">
        <v>7.33</v>
      </c>
      <c r="G22" s="20" t="s">
        <v>136</v>
      </c>
      <c r="H22" s="14">
        <v>170000</v>
      </c>
      <c r="I22" s="19">
        <v>18</v>
      </c>
      <c r="J22" s="22"/>
      <c r="K22" s="14">
        <f t="shared" si="1"/>
        <v>3060000</v>
      </c>
      <c r="L22" s="13"/>
    </row>
    <row r="23" spans="1:12" s="82" customFormat="1" ht="15.75">
      <c r="A23" s="16">
        <v>23</v>
      </c>
      <c r="B23" s="24" t="s">
        <v>463</v>
      </c>
      <c r="C23" s="27" t="s">
        <v>461</v>
      </c>
      <c r="D23" s="28" t="s">
        <v>462</v>
      </c>
      <c r="E23" s="21" t="s">
        <v>460</v>
      </c>
      <c r="F23" s="19">
        <v>7.32</v>
      </c>
      <c r="G23" s="20" t="s">
        <v>136</v>
      </c>
      <c r="H23" s="14">
        <v>170000</v>
      </c>
      <c r="I23" s="19">
        <v>19</v>
      </c>
      <c r="J23" s="14"/>
      <c r="K23" s="14">
        <f t="shared" si="1"/>
        <v>3230000</v>
      </c>
      <c r="L23" s="13"/>
    </row>
    <row r="24" spans="1:12" s="82" customFormat="1" ht="15.75">
      <c r="A24" s="16">
        <v>24</v>
      </c>
      <c r="B24" s="24" t="s">
        <v>203</v>
      </c>
      <c r="C24" s="27" t="s">
        <v>183</v>
      </c>
      <c r="D24" s="28" t="s">
        <v>19</v>
      </c>
      <c r="E24" s="21" t="s">
        <v>220</v>
      </c>
      <c r="F24" s="19">
        <v>7.3</v>
      </c>
      <c r="G24" s="20" t="s">
        <v>136</v>
      </c>
      <c r="H24" s="14">
        <v>170000</v>
      </c>
      <c r="I24" s="19">
        <v>23</v>
      </c>
      <c r="J24" s="14"/>
      <c r="K24" s="14">
        <f t="shared" si="1"/>
        <v>3910000</v>
      </c>
      <c r="L24" s="13"/>
    </row>
    <row r="25" spans="1:12" s="82" customFormat="1" ht="15.75">
      <c r="A25" s="16">
        <v>25</v>
      </c>
      <c r="B25" s="24" t="s">
        <v>216</v>
      </c>
      <c r="C25" s="27" t="s">
        <v>198</v>
      </c>
      <c r="D25" s="28" t="s">
        <v>19</v>
      </c>
      <c r="E25" s="21" t="s">
        <v>220</v>
      </c>
      <c r="F25" s="19">
        <v>7.3</v>
      </c>
      <c r="G25" s="20" t="s">
        <v>136</v>
      </c>
      <c r="H25" s="14">
        <v>170000</v>
      </c>
      <c r="I25" s="19">
        <v>23</v>
      </c>
      <c r="J25" s="22"/>
      <c r="K25" s="14">
        <f t="shared" si="1"/>
        <v>3910000</v>
      </c>
      <c r="L25" s="13"/>
    </row>
    <row r="26" spans="1:12" s="82" customFormat="1" ht="15.75">
      <c r="A26" s="16">
        <v>26</v>
      </c>
      <c r="B26" s="24" t="s">
        <v>217</v>
      </c>
      <c r="C26" s="27" t="s">
        <v>48</v>
      </c>
      <c r="D26" s="28" t="s">
        <v>10</v>
      </c>
      <c r="E26" s="21" t="s">
        <v>227</v>
      </c>
      <c r="F26" s="19">
        <v>7.29</v>
      </c>
      <c r="G26" s="20" t="s">
        <v>136</v>
      </c>
      <c r="H26" s="14">
        <v>170000</v>
      </c>
      <c r="I26" s="19">
        <v>21</v>
      </c>
      <c r="J26" s="22"/>
      <c r="K26" s="14">
        <f t="shared" si="1"/>
        <v>3570000</v>
      </c>
      <c r="L26" s="13"/>
    </row>
    <row r="27" spans="1:12" s="82" customFormat="1" ht="15.75">
      <c r="A27" s="16">
        <v>27</v>
      </c>
      <c r="B27" s="24" t="s">
        <v>459</v>
      </c>
      <c r="C27" s="27" t="s">
        <v>157</v>
      </c>
      <c r="D27" s="28" t="s">
        <v>458</v>
      </c>
      <c r="E27" s="21" t="s">
        <v>222</v>
      </c>
      <c r="F27" s="19">
        <v>7.24</v>
      </c>
      <c r="G27" s="20" t="s">
        <v>136</v>
      </c>
      <c r="H27" s="14">
        <v>170000</v>
      </c>
      <c r="I27" s="19">
        <v>17</v>
      </c>
      <c r="J27" s="22"/>
      <c r="K27" s="14">
        <f t="shared" si="1"/>
        <v>2890000</v>
      </c>
      <c r="L27" s="13"/>
    </row>
    <row r="28" spans="1:12" s="82" customFormat="1" ht="15.75">
      <c r="A28" s="16">
        <v>28</v>
      </c>
      <c r="B28" s="24" t="s">
        <v>210</v>
      </c>
      <c r="C28" s="27" t="s">
        <v>191</v>
      </c>
      <c r="D28" s="28" t="s">
        <v>23</v>
      </c>
      <c r="E28" s="21" t="s">
        <v>222</v>
      </c>
      <c r="F28" s="19">
        <v>7.12</v>
      </c>
      <c r="G28" s="20" t="s">
        <v>136</v>
      </c>
      <c r="H28" s="14">
        <v>170000</v>
      </c>
      <c r="I28" s="19">
        <v>17</v>
      </c>
      <c r="J28" s="22"/>
      <c r="K28" s="14">
        <f t="shared" si="1"/>
        <v>2890000</v>
      </c>
      <c r="L28" s="13"/>
    </row>
    <row r="29" spans="1:12" s="82" customFormat="1" ht="15.75">
      <c r="A29" s="16">
        <v>30</v>
      </c>
      <c r="B29" s="24" t="s">
        <v>468</v>
      </c>
      <c r="C29" s="27" t="s">
        <v>467</v>
      </c>
      <c r="D29" s="28" t="s">
        <v>449</v>
      </c>
      <c r="E29" s="21" t="s">
        <v>227</v>
      </c>
      <c r="F29" s="19">
        <v>7.09</v>
      </c>
      <c r="G29" s="20" t="s">
        <v>136</v>
      </c>
      <c r="H29" s="14">
        <v>170000</v>
      </c>
      <c r="I29" s="19">
        <v>23</v>
      </c>
      <c r="J29" s="22"/>
      <c r="K29" s="14">
        <f t="shared" si="1"/>
        <v>3910000</v>
      </c>
      <c r="L29" s="13"/>
    </row>
    <row r="30" spans="1:12" s="82" customFormat="1" ht="15.75">
      <c r="A30" s="16">
        <v>31</v>
      </c>
      <c r="B30" s="24" t="s">
        <v>475</v>
      </c>
      <c r="C30" s="27" t="s">
        <v>474</v>
      </c>
      <c r="D30" s="28" t="s">
        <v>3</v>
      </c>
      <c r="E30" s="21" t="s">
        <v>223</v>
      </c>
      <c r="F30" s="19">
        <v>7.06</v>
      </c>
      <c r="G30" s="20" t="s">
        <v>136</v>
      </c>
      <c r="H30" s="14">
        <v>170000</v>
      </c>
      <c r="I30" s="19">
        <v>18</v>
      </c>
      <c r="J30" s="22"/>
      <c r="K30" s="14">
        <f t="shared" si="1"/>
        <v>3060000</v>
      </c>
      <c r="L30" s="13"/>
    </row>
    <row r="31" spans="1:12" s="82" customFormat="1" ht="15.75">
      <c r="A31" s="16">
        <v>33</v>
      </c>
      <c r="B31" s="24" t="s">
        <v>215</v>
      </c>
      <c r="C31" s="27" t="s">
        <v>197</v>
      </c>
      <c r="D31" s="28" t="s">
        <v>10</v>
      </c>
      <c r="E31" s="21" t="s">
        <v>220</v>
      </c>
      <c r="F31" s="19">
        <v>7</v>
      </c>
      <c r="G31" s="20" t="s">
        <v>136</v>
      </c>
      <c r="H31" s="14">
        <v>170000</v>
      </c>
      <c r="I31" s="19">
        <v>20</v>
      </c>
      <c r="J31" s="14"/>
      <c r="K31" s="14">
        <f t="shared" si="1"/>
        <v>3400000</v>
      </c>
      <c r="L31" s="13"/>
    </row>
    <row r="32" spans="1:12" s="82" customFormat="1" ht="15.75">
      <c r="A32" s="16">
        <v>34</v>
      </c>
      <c r="B32" s="24" t="s">
        <v>473</v>
      </c>
      <c r="C32" s="27" t="s">
        <v>472</v>
      </c>
      <c r="D32" s="28" t="s">
        <v>85</v>
      </c>
      <c r="E32" s="21" t="s">
        <v>221</v>
      </c>
      <c r="F32" s="19">
        <v>7</v>
      </c>
      <c r="G32" s="20" t="s">
        <v>136</v>
      </c>
      <c r="H32" s="14">
        <v>170000</v>
      </c>
      <c r="I32" s="19">
        <v>22</v>
      </c>
      <c r="J32" s="22"/>
      <c r="K32" s="14">
        <f t="shared" si="1"/>
        <v>3740000</v>
      </c>
      <c r="L32" s="13"/>
    </row>
    <row r="33" ht="15.75">
      <c r="K33" s="81">
        <f>SUM(K2:K32)</f>
        <v>109410000</v>
      </c>
    </row>
    <row r="34" spans="1:14" s="126" customFormat="1" ht="15.75">
      <c r="A34" s="118">
        <v>15</v>
      </c>
      <c r="B34" s="121" t="s">
        <v>466</v>
      </c>
      <c r="C34" s="119" t="s">
        <v>464</v>
      </c>
      <c r="D34" s="120" t="s">
        <v>465</v>
      </c>
      <c r="E34" s="127" t="s">
        <v>227</v>
      </c>
      <c r="F34" s="122">
        <v>7.5</v>
      </c>
      <c r="G34" s="123" t="s">
        <v>136</v>
      </c>
      <c r="H34" s="124">
        <v>170000</v>
      </c>
      <c r="I34" s="122">
        <v>16</v>
      </c>
      <c r="J34" s="128"/>
      <c r="K34" s="124"/>
      <c r="L34" s="125"/>
      <c r="N34" s="135" t="s">
        <v>399</v>
      </c>
    </row>
    <row r="35" spans="1:14" s="126" customFormat="1" ht="15.75">
      <c r="A35" s="118">
        <v>29</v>
      </c>
      <c r="B35" s="121" t="s">
        <v>471</v>
      </c>
      <c r="C35" s="119" t="s">
        <v>470</v>
      </c>
      <c r="D35" s="120" t="s">
        <v>22</v>
      </c>
      <c r="E35" s="127" t="s">
        <v>224</v>
      </c>
      <c r="F35" s="122">
        <v>7.11</v>
      </c>
      <c r="G35" s="123" t="s">
        <v>136</v>
      </c>
      <c r="H35" s="124">
        <v>170000</v>
      </c>
      <c r="I35" s="122">
        <v>19</v>
      </c>
      <c r="J35" s="128"/>
      <c r="K35" s="124"/>
      <c r="L35" s="125"/>
      <c r="N35" s="135" t="s">
        <v>399</v>
      </c>
    </row>
    <row r="36" spans="1:14" s="126" customFormat="1" ht="15.75">
      <c r="A36" s="118">
        <v>32</v>
      </c>
      <c r="B36" s="121" t="s">
        <v>469</v>
      </c>
      <c r="C36" s="119" t="s">
        <v>146</v>
      </c>
      <c r="D36" s="120" t="s">
        <v>47</v>
      </c>
      <c r="E36" s="127" t="s">
        <v>222</v>
      </c>
      <c r="F36" s="122">
        <v>7</v>
      </c>
      <c r="G36" s="123" t="s">
        <v>136</v>
      </c>
      <c r="H36" s="124">
        <v>170000</v>
      </c>
      <c r="I36" s="122">
        <v>23</v>
      </c>
      <c r="J36" s="128"/>
      <c r="K36" s="124"/>
      <c r="L36" s="125"/>
      <c r="N36" s="135" t="s">
        <v>399</v>
      </c>
    </row>
  </sheetData>
  <sheetProtection/>
  <hyperlinks>
    <hyperlink ref="B26" r:id="rId1" display="javascript: ViewStudentScholarship(1);"/>
    <hyperlink ref="B29" r:id="rId2" display="javascript: ViewStudentScholarship(1)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" sqref="A2:K4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2.125" style="0" customWidth="1"/>
    <col min="11" max="11" width="13.625" style="0" customWidth="1"/>
  </cols>
  <sheetData>
    <row r="1" spans="1:11" ht="15.75">
      <c r="A1" s="75" t="s">
        <v>242</v>
      </c>
      <c r="B1" s="75" t="s">
        <v>256</v>
      </c>
      <c r="C1" s="75" t="s">
        <v>255</v>
      </c>
      <c r="D1" s="75" t="s">
        <v>2</v>
      </c>
      <c r="E1" s="75" t="s">
        <v>27</v>
      </c>
      <c r="F1" s="75" t="s">
        <v>257</v>
      </c>
      <c r="G1" s="75" t="s">
        <v>258</v>
      </c>
      <c r="H1" s="75" t="s">
        <v>259</v>
      </c>
      <c r="I1" s="75" t="s">
        <v>260</v>
      </c>
      <c r="J1" s="75" t="s">
        <v>261</v>
      </c>
      <c r="K1" s="75" t="s">
        <v>262</v>
      </c>
    </row>
    <row r="2" spans="1:11" s="79" customFormat="1" ht="15.75">
      <c r="A2" s="77">
        <v>1</v>
      </c>
      <c r="B2" s="112" t="s">
        <v>476</v>
      </c>
      <c r="C2" s="110" t="s">
        <v>479</v>
      </c>
      <c r="D2" s="111" t="s">
        <v>11</v>
      </c>
      <c r="E2" s="113" t="s">
        <v>483</v>
      </c>
      <c r="F2" s="114">
        <v>7.67</v>
      </c>
      <c r="G2" s="80" t="s">
        <v>16</v>
      </c>
      <c r="H2" s="78">
        <v>150000</v>
      </c>
      <c r="I2" s="115">
        <v>15</v>
      </c>
      <c r="J2" s="116"/>
      <c r="K2" s="117">
        <f>I2*H2+J2</f>
        <v>2250000</v>
      </c>
    </row>
    <row r="3" spans="1:11" s="79" customFormat="1" ht="15.75">
      <c r="A3" s="77">
        <v>2</v>
      </c>
      <c r="B3" s="112" t="s">
        <v>477</v>
      </c>
      <c r="C3" s="110" t="s">
        <v>480</v>
      </c>
      <c r="D3" s="111" t="s">
        <v>481</v>
      </c>
      <c r="E3" s="113" t="s">
        <v>483</v>
      </c>
      <c r="F3" s="114">
        <v>7.6</v>
      </c>
      <c r="G3" s="80" t="s">
        <v>16</v>
      </c>
      <c r="H3" s="78">
        <v>150000</v>
      </c>
      <c r="I3" s="115">
        <v>15</v>
      </c>
      <c r="J3" s="116"/>
      <c r="K3" s="117">
        <f>I3*H3+J3</f>
        <v>2250000</v>
      </c>
    </row>
    <row r="4" spans="1:11" s="79" customFormat="1" ht="15.75">
      <c r="A4" s="77">
        <v>3</v>
      </c>
      <c r="B4" s="112" t="s">
        <v>478</v>
      </c>
      <c r="C4" s="110" t="s">
        <v>482</v>
      </c>
      <c r="D4" s="111" t="s">
        <v>127</v>
      </c>
      <c r="E4" s="113" t="s">
        <v>483</v>
      </c>
      <c r="F4" s="114">
        <v>7.32</v>
      </c>
      <c r="G4" s="80" t="s">
        <v>16</v>
      </c>
      <c r="H4" s="78">
        <v>150000</v>
      </c>
      <c r="I4" s="115">
        <v>15</v>
      </c>
      <c r="J4" s="116"/>
      <c r="K4" s="117">
        <f>I4*H4+J4</f>
        <v>2250000</v>
      </c>
    </row>
    <row r="5" ht="15.75" hidden="1">
      <c r="K5" s="81">
        <f>SUM(K2:K4)</f>
        <v>6750000</v>
      </c>
    </row>
    <row r="6" ht="15.75">
      <c r="K6" s="81">
        <f>SUM(K2:K4)</f>
        <v>6750000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8"/>
  <sheetViews>
    <sheetView tabSelected="1" workbookViewId="0" topLeftCell="A1">
      <selection activeCell="A7" sqref="A7"/>
    </sheetView>
  </sheetViews>
  <sheetFormatPr defaultColWidth="9.00390625" defaultRowHeight="15.75"/>
  <cols>
    <col min="1" max="1" width="3.875" style="0" bestFit="1" customWidth="1"/>
    <col min="2" max="2" width="14.375" style="142" bestFit="1" customWidth="1"/>
    <col min="3" max="3" width="14.625" style="142" bestFit="1" customWidth="1"/>
    <col min="4" max="4" width="8.625" style="142" bestFit="1" customWidth="1"/>
    <col min="5" max="5" width="11.625" style="0" bestFit="1" customWidth="1"/>
    <col min="6" max="6" width="8.125" style="0" bestFit="1" customWidth="1"/>
    <col min="7" max="7" width="8.625" style="0" bestFit="1" customWidth="1"/>
    <col min="8" max="8" width="8.25390625" style="0" bestFit="1" customWidth="1"/>
    <col min="9" max="9" width="6.50390625" style="0" customWidth="1"/>
    <col min="10" max="11" width="8.625" style="0" bestFit="1" customWidth="1"/>
    <col min="12" max="12" width="12.125" style="0" customWidth="1"/>
    <col min="13" max="13" width="11.75390625" style="0" customWidth="1"/>
    <col min="14" max="14" width="8.75390625" style="0" customWidth="1"/>
    <col min="15" max="15" width="11.125" style="0" bestFit="1" customWidth="1"/>
  </cols>
  <sheetData>
    <row r="1" spans="1:18" s="146" customFormat="1" ht="15.75" customHeight="1">
      <c r="A1" s="257" t="s">
        <v>134</v>
      </c>
      <c r="B1" s="257"/>
      <c r="C1" s="257"/>
      <c r="D1" s="143"/>
      <c r="E1" s="143"/>
      <c r="F1" s="258" t="s">
        <v>508</v>
      </c>
      <c r="G1" s="258"/>
      <c r="H1" s="258"/>
      <c r="I1" s="258"/>
      <c r="J1" s="258"/>
      <c r="K1" s="258"/>
      <c r="L1" s="258"/>
      <c r="M1" s="144"/>
      <c r="N1" s="143"/>
      <c r="O1" s="143"/>
      <c r="P1" s="143"/>
      <c r="Q1" s="143"/>
      <c r="R1" s="145"/>
    </row>
    <row r="2" spans="1:18" s="146" customFormat="1" ht="15.75" customHeight="1">
      <c r="A2" s="147" t="s">
        <v>509</v>
      </c>
      <c r="B2" s="143"/>
      <c r="C2" s="143"/>
      <c r="D2" s="143"/>
      <c r="E2" s="143"/>
      <c r="F2" s="259" t="s">
        <v>510</v>
      </c>
      <c r="G2" s="259"/>
      <c r="H2" s="259"/>
      <c r="I2" s="259"/>
      <c r="J2" s="259"/>
      <c r="K2" s="259"/>
      <c r="L2" s="259"/>
      <c r="M2" s="148"/>
      <c r="N2" s="143"/>
      <c r="O2" s="143"/>
      <c r="P2" s="143"/>
      <c r="Q2" s="143"/>
      <c r="R2" s="145"/>
    </row>
    <row r="3" spans="1:18" s="146" customFormat="1" ht="15.75" customHeight="1">
      <c r="A3" s="147"/>
      <c r="B3" s="143"/>
      <c r="C3" s="143"/>
      <c r="D3" s="143"/>
      <c r="E3" s="143"/>
      <c r="F3" s="148"/>
      <c r="G3" s="148"/>
      <c r="H3" s="148"/>
      <c r="I3" s="148"/>
      <c r="J3" s="148"/>
      <c r="K3" s="148"/>
      <c r="L3" s="148"/>
      <c r="M3" s="148"/>
      <c r="N3" s="143"/>
      <c r="O3" s="143"/>
      <c r="P3" s="143"/>
      <c r="Q3" s="143"/>
      <c r="R3" s="145"/>
    </row>
    <row r="4" spans="1:30" s="152" customFormat="1" ht="17.25" customHeight="1">
      <c r="A4" s="260" t="s">
        <v>514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149"/>
      <c r="P4" s="149"/>
      <c r="Q4" s="149"/>
      <c r="R4" s="150"/>
      <c r="S4" s="151"/>
      <c r="T4" s="151"/>
      <c r="AA4" s="153"/>
      <c r="AB4" s="153"/>
      <c r="AD4" s="154"/>
    </row>
    <row r="5" spans="1:30" s="152" customFormat="1" ht="17.25" customHeight="1">
      <c r="A5" s="260" t="s">
        <v>515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149"/>
      <c r="P5" s="149"/>
      <c r="Q5" s="149"/>
      <c r="R5" s="150"/>
      <c r="S5" s="151"/>
      <c r="T5" s="151"/>
      <c r="X5" s="153"/>
      <c r="Z5" s="153"/>
      <c r="AA5" s="153"/>
      <c r="AB5" s="153"/>
      <c r="AD5" s="153"/>
    </row>
    <row r="6" spans="1:27" s="152" customFormat="1" ht="13.5" customHeight="1">
      <c r="A6" s="261" t="s">
        <v>525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149"/>
      <c r="P6" s="149"/>
      <c r="Q6" s="149"/>
      <c r="R6" s="150"/>
      <c r="S6" s="151"/>
      <c r="T6" s="151"/>
      <c r="X6" s="153"/>
      <c r="Z6" s="155"/>
      <c r="AA6" s="155"/>
    </row>
    <row r="7" spans="1:30" s="152" customFormat="1" ht="1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 t="s">
        <v>485</v>
      </c>
      <c r="M7" s="156"/>
      <c r="N7" s="156"/>
      <c r="O7" s="157"/>
      <c r="P7" s="157"/>
      <c r="Q7" s="157"/>
      <c r="R7" s="150"/>
      <c r="S7" s="151"/>
      <c r="T7" s="151"/>
      <c r="AD7" s="158"/>
    </row>
    <row r="8" spans="1:14" s="1" customFormat="1" ht="19.5" customHeight="1">
      <c r="A8" s="248" t="s">
        <v>0</v>
      </c>
      <c r="B8" s="239" t="s">
        <v>486</v>
      </c>
      <c r="C8" s="250" t="s">
        <v>1</v>
      </c>
      <c r="D8" s="252" t="s">
        <v>2</v>
      </c>
      <c r="E8" s="239" t="s">
        <v>522</v>
      </c>
      <c r="F8" s="244" t="s">
        <v>28</v>
      </c>
      <c r="G8" s="245"/>
      <c r="H8" s="246"/>
      <c r="I8" s="241" t="s">
        <v>487</v>
      </c>
      <c r="J8" s="262" t="s">
        <v>511</v>
      </c>
      <c r="K8" s="263"/>
      <c r="L8" s="239" t="s">
        <v>517</v>
      </c>
      <c r="M8" s="239" t="s">
        <v>29</v>
      </c>
      <c r="N8" s="239" t="s">
        <v>489</v>
      </c>
    </row>
    <row r="9" spans="1:14" s="1" customFormat="1" ht="69" customHeight="1">
      <c r="A9" s="249"/>
      <c r="B9" s="240"/>
      <c r="C9" s="251"/>
      <c r="D9" s="233"/>
      <c r="E9" s="249"/>
      <c r="F9" s="134" t="s">
        <v>490</v>
      </c>
      <c r="G9" s="134" t="s">
        <v>497</v>
      </c>
      <c r="H9" s="134" t="s">
        <v>498</v>
      </c>
      <c r="I9" s="242"/>
      <c r="J9" s="137" t="s">
        <v>512</v>
      </c>
      <c r="K9" s="137" t="s">
        <v>513</v>
      </c>
      <c r="L9" s="243"/>
      <c r="M9" s="243"/>
      <c r="N9" s="243"/>
    </row>
    <row r="10" spans="1:14" s="229" customFormat="1" ht="18" customHeight="1">
      <c r="A10" s="227"/>
      <c r="B10" s="228">
        <v>1</v>
      </c>
      <c r="C10" s="267">
        <v>2</v>
      </c>
      <c r="D10" s="268"/>
      <c r="E10" s="227">
        <v>3</v>
      </c>
      <c r="F10" s="264">
        <v>4</v>
      </c>
      <c r="G10" s="265"/>
      <c r="H10" s="266"/>
      <c r="I10" s="226">
        <v>5</v>
      </c>
      <c r="J10" s="226">
        <v>6</v>
      </c>
      <c r="K10" s="226">
        <v>7</v>
      </c>
      <c r="L10" s="226" t="s">
        <v>523</v>
      </c>
      <c r="M10" s="226"/>
      <c r="N10" s="226"/>
    </row>
    <row r="11" spans="1:14" s="5" customFormat="1" ht="17.25" customHeight="1">
      <c r="A11" s="159" t="s">
        <v>13</v>
      </c>
      <c r="B11" s="160"/>
      <c r="C11" s="161" t="s">
        <v>30</v>
      </c>
      <c r="D11" s="162"/>
      <c r="E11" s="163"/>
      <c r="F11" s="159"/>
      <c r="G11" s="159"/>
      <c r="H11" s="159"/>
      <c r="I11" s="164"/>
      <c r="J11" s="164"/>
      <c r="K11" s="164"/>
      <c r="L11" s="165">
        <f>SUM(L12:L141)</f>
        <v>379040000</v>
      </c>
      <c r="M11" s="165"/>
      <c r="N11" s="164"/>
    </row>
    <row r="12" spans="1:14" s="6" customFormat="1" ht="18.75" customHeight="1">
      <c r="A12" s="166">
        <v>1</v>
      </c>
      <c r="B12" s="167" t="s">
        <v>272</v>
      </c>
      <c r="C12" s="168" t="s">
        <v>271</v>
      </c>
      <c r="D12" s="169" t="s">
        <v>117</v>
      </c>
      <c r="E12" s="170" t="s">
        <v>153</v>
      </c>
      <c r="F12" s="171">
        <v>10</v>
      </c>
      <c r="G12" s="172" t="s">
        <v>16</v>
      </c>
      <c r="H12" s="172" t="s">
        <v>16</v>
      </c>
      <c r="I12" s="171">
        <v>12</v>
      </c>
      <c r="J12" s="173">
        <v>170000</v>
      </c>
      <c r="K12" s="173">
        <v>550000</v>
      </c>
      <c r="L12" s="173">
        <f>I12*J12+K12</f>
        <v>2590000</v>
      </c>
      <c r="M12" s="173"/>
      <c r="N12" s="174"/>
    </row>
    <row r="13" spans="1:14" s="6" customFormat="1" ht="18.75" customHeight="1">
      <c r="A13" s="166">
        <f>A12+1</f>
        <v>2</v>
      </c>
      <c r="B13" s="167" t="s">
        <v>53</v>
      </c>
      <c r="C13" s="168" t="s">
        <v>43</v>
      </c>
      <c r="D13" s="169" t="s">
        <v>52</v>
      </c>
      <c r="E13" s="170" t="s">
        <v>154</v>
      </c>
      <c r="F13" s="171">
        <v>10</v>
      </c>
      <c r="G13" s="172" t="s">
        <v>16</v>
      </c>
      <c r="H13" s="172" t="s">
        <v>16</v>
      </c>
      <c r="I13" s="171">
        <v>15</v>
      </c>
      <c r="J13" s="173">
        <v>170000</v>
      </c>
      <c r="K13" s="173">
        <v>550000</v>
      </c>
      <c r="L13" s="173">
        <f aca="true" t="shared" si="0" ref="L13:L76">I13*J13+K13</f>
        <v>3100000</v>
      </c>
      <c r="M13" s="173"/>
      <c r="N13" s="174"/>
    </row>
    <row r="14" spans="1:14" s="6" customFormat="1" ht="18.75" customHeight="1">
      <c r="A14" s="166">
        <f aca="true" t="shared" si="1" ref="A14:A77">A13+1</f>
        <v>3</v>
      </c>
      <c r="B14" s="167" t="s">
        <v>266</v>
      </c>
      <c r="C14" s="168" t="s">
        <v>265</v>
      </c>
      <c r="D14" s="169" t="s">
        <v>24</v>
      </c>
      <c r="E14" s="170" t="s">
        <v>267</v>
      </c>
      <c r="F14" s="171">
        <v>9.8</v>
      </c>
      <c r="G14" s="172" t="s">
        <v>16</v>
      </c>
      <c r="H14" s="172" t="s">
        <v>16</v>
      </c>
      <c r="I14" s="171">
        <v>15</v>
      </c>
      <c r="J14" s="173">
        <v>170000</v>
      </c>
      <c r="K14" s="173">
        <v>550000</v>
      </c>
      <c r="L14" s="173">
        <f t="shared" si="0"/>
        <v>3100000</v>
      </c>
      <c r="M14" s="173"/>
      <c r="N14" s="174"/>
    </row>
    <row r="15" spans="1:14" s="6" customFormat="1" ht="18.75" customHeight="1">
      <c r="A15" s="166">
        <f t="shared" si="1"/>
        <v>4</v>
      </c>
      <c r="B15" s="167" t="s">
        <v>109</v>
      </c>
      <c r="C15" s="168" t="s">
        <v>37</v>
      </c>
      <c r="D15" s="169" t="s">
        <v>3</v>
      </c>
      <c r="E15" s="170" t="s">
        <v>153</v>
      </c>
      <c r="F15" s="171">
        <v>9.75</v>
      </c>
      <c r="G15" s="172" t="s">
        <v>16</v>
      </c>
      <c r="H15" s="172" t="s">
        <v>16</v>
      </c>
      <c r="I15" s="171">
        <v>12</v>
      </c>
      <c r="J15" s="173">
        <v>170000</v>
      </c>
      <c r="K15" s="173">
        <v>550000</v>
      </c>
      <c r="L15" s="173">
        <f t="shared" si="0"/>
        <v>2590000</v>
      </c>
      <c r="M15" s="173"/>
      <c r="N15" s="174"/>
    </row>
    <row r="16" spans="1:14" s="6" customFormat="1" ht="18.75" customHeight="1">
      <c r="A16" s="166">
        <f t="shared" si="1"/>
        <v>5</v>
      </c>
      <c r="B16" s="167" t="s">
        <v>264</v>
      </c>
      <c r="C16" s="168" t="s">
        <v>263</v>
      </c>
      <c r="D16" s="169" t="s">
        <v>3</v>
      </c>
      <c r="E16" s="170" t="s">
        <v>154</v>
      </c>
      <c r="F16" s="171">
        <v>9.67</v>
      </c>
      <c r="G16" s="167" t="s">
        <v>16</v>
      </c>
      <c r="H16" s="167" t="s">
        <v>16</v>
      </c>
      <c r="I16" s="171">
        <v>15</v>
      </c>
      <c r="J16" s="173">
        <v>170000</v>
      </c>
      <c r="K16" s="173">
        <v>550000</v>
      </c>
      <c r="L16" s="173">
        <f t="shared" si="0"/>
        <v>3100000</v>
      </c>
      <c r="M16" s="173"/>
      <c r="N16" s="174"/>
    </row>
    <row r="17" spans="1:14" s="6" customFormat="1" ht="18.75" customHeight="1">
      <c r="A17" s="166">
        <f t="shared" si="1"/>
        <v>6</v>
      </c>
      <c r="B17" s="167" t="s">
        <v>282</v>
      </c>
      <c r="C17" s="168" t="s">
        <v>108</v>
      </c>
      <c r="D17" s="169" t="s">
        <v>281</v>
      </c>
      <c r="E17" s="170" t="s">
        <v>267</v>
      </c>
      <c r="F17" s="171">
        <v>9.6</v>
      </c>
      <c r="G17" s="172" t="s">
        <v>16</v>
      </c>
      <c r="H17" s="172" t="s">
        <v>16</v>
      </c>
      <c r="I17" s="171">
        <v>15</v>
      </c>
      <c r="J17" s="173">
        <v>170000</v>
      </c>
      <c r="K17" s="173">
        <v>550000</v>
      </c>
      <c r="L17" s="173">
        <f t="shared" si="0"/>
        <v>3100000</v>
      </c>
      <c r="M17" s="173"/>
      <c r="N17" s="174"/>
    </row>
    <row r="18" spans="1:14" s="6" customFormat="1" ht="18.75" customHeight="1">
      <c r="A18" s="166">
        <f t="shared" si="1"/>
        <v>7</v>
      </c>
      <c r="B18" s="167" t="s">
        <v>150</v>
      </c>
      <c r="C18" s="168" t="s">
        <v>146</v>
      </c>
      <c r="D18" s="169" t="s">
        <v>21</v>
      </c>
      <c r="E18" s="170" t="s">
        <v>154</v>
      </c>
      <c r="F18" s="175">
        <v>9.58</v>
      </c>
      <c r="G18" s="172" t="s">
        <v>16</v>
      </c>
      <c r="H18" s="172" t="s">
        <v>16</v>
      </c>
      <c r="I18" s="171">
        <v>12</v>
      </c>
      <c r="J18" s="173">
        <v>170000</v>
      </c>
      <c r="K18" s="173">
        <v>550000</v>
      </c>
      <c r="L18" s="173">
        <f t="shared" si="0"/>
        <v>2590000</v>
      </c>
      <c r="M18" s="173"/>
      <c r="N18" s="174"/>
    </row>
    <row r="19" spans="1:16" s="6" customFormat="1" ht="18.75" customHeight="1">
      <c r="A19" s="166">
        <f t="shared" si="1"/>
        <v>8</v>
      </c>
      <c r="B19" s="167" t="s">
        <v>42</v>
      </c>
      <c r="C19" s="168" t="s">
        <v>38</v>
      </c>
      <c r="D19" s="169" t="s">
        <v>41</v>
      </c>
      <c r="E19" s="170" t="s">
        <v>155</v>
      </c>
      <c r="F19" s="171">
        <v>9.58</v>
      </c>
      <c r="G19" s="172" t="s">
        <v>16</v>
      </c>
      <c r="H19" s="172" t="s">
        <v>16</v>
      </c>
      <c r="I19" s="171">
        <v>12</v>
      </c>
      <c r="J19" s="173">
        <v>170000</v>
      </c>
      <c r="K19" s="173">
        <v>550000</v>
      </c>
      <c r="L19" s="173">
        <f t="shared" si="0"/>
        <v>2590000</v>
      </c>
      <c r="M19" s="173"/>
      <c r="N19" s="174"/>
      <c r="P19" s="6" t="s">
        <v>241</v>
      </c>
    </row>
    <row r="20" spans="1:14" s="6" customFormat="1" ht="18.75" customHeight="1">
      <c r="A20" s="166">
        <f t="shared" si="1"/>
        <v>9</v>
      </c>
      <c r="B20" s="167" t="s">
        <v>151</v>
      </c>
      <c r="C20" s="168" t="s">
        <v>147</v>
      </c>
      <c r="D20" s="169" t="s">
        <v>88</v>
      </c>
      <c r="E20" s="170" t="s">
        <v>153</v>
      </c>
      <c r="F20" s="171">
        <v>9.5</v>
      </c>
      <c r="G20" s="172" t="s">
        <v>16</v>
      </c>
      <c r="H20" s="172" t="s">
        <v>16</v>
      </c>
      <c r="I20" s="171">
        <v>12</v>
      </c>
      <c r="J20" s="173">
        <v>170000</v>
      </c>
      <c r="K20" s="173">
        <v>550000</v>
      </c>
      <c r="L20" s="173">
        <f t="shared" si="0"/>
        <v>2590000</v>
      </c>
      <c r="M20" s="173"/>
      <c r="N20" s="174"/>
    </row>
    <row r="21" spans="1:14" s="6" customFormat="1" ht="18.75" customHeight="1">
      <c r="A21" s="166">
        <f t="shared" si="1"/>
        <v>10</v>
      </c>
      <c r="B21" s="167" t="s">
        <v>501</v>
      </c>
      <c r="C21" s="168" t="s">
        <v>283</v>
      </c>
      <c r="D21" s="169" t="s">
        <v>144</v>
      </c>
      <c r="E21" s="170" t="s">
        <v>153</v>
      </c>
      <c r="F21" s="171">
        <v>9.5</v>
      </c>
      <c r="G21" s="172" t="s">
        <v>16</v>
      </c>
      <c r="H21" s="172" t="s">
        <v>16</v>
      </c>
      <c r="I21" s="171">
        <v>12</v>
      </c>
      <c r="J21" s="173">
        <v>170000</v>
      </c>
      <c r="K21" s="173">
        <v>550000</v>
      </c>
      <c r="L21" s="173">
        <f t="shared" si="0"/>
        <v>2590000</v>
      </c>
      <c r="M21" s="173"/>
      <c r="N21" s="174"/>
    </row>
    <row r="22" spans="1:14" s="6" customFormat="1" ht="18.75" customHeight="1">
      <c r="A22" s="166">
        <f t="shared" si="1"/>
        <v>11</v>
      </c>
      <c r="B22" s="167" t="s">
        <v>502</v>
      </c>
      <c r="C22" s="168" t="s">
        <v>287</v>
      </c>
      <c r="D22" s="169" t="s">
        <v>44</v>
      </c>
      <c r="E22" s="170" t="s">
        <v>267</v>
      </c>
      <c r="F22" s="171">
        <v>9.4</v>
      </c>
      <c r="G22" s="172" t="s">
        <v>16</v>
      </c>
      <c r="H22" s="172" t="s">
        <v>16</v>
      </c>
      <c r="I22" s="171">
        <v>15</v>
      </c>
      <c r="J22" s="173">
        <v>170000</v>
      </c>
      <c r="K22" s="173">
        <v>550000</v>
      </c>
      <c r="L22" s="173">
        <f t="shared" si="0"/>
        <v>3100000</v>
      </c>
      <c r="M22" s="173"/>
      <c r="N22" s="174"/>
    </row>
    <row r="23" spans="1:15" s="6" customFormat="1" ht="18.75" customHeight="1">
      <c r="A23" s="166">
        <f t="shared" si="1"/>
        <v>12</v>
      </c>
      <c r="B23" s="167" t="s">
        <v>270</v>
      </c>
      <c r="C23" s="168" t="s">
        <v>269</v>
      </c>
      <c r="D23" s="169" t="s">
        <v>6</v>
      </c>
      <c r="E23" s="170" t="s">
        <v>153</v>
      </c>
      <c r="F23" s="175">
        <v>9.33</v>
      </c>
      <c r="G23" s="172" t="s">
        <v>16</v>
      </c>
      <c r="H23" s="172" t="s">
        <v>16</v>
      </c>
      <c r="I23" s="171">
        <v>12</v>
      </c>
      <c r="J23" s="173">
        <v>170000</v>
      </c>
      <c r="K23" s="173">
        <v>550000</v>
      </c>
      <c r="L23" s="173">
        <f t="shared" si="0"/>
        <v>2590000</v>
      </c>
      <c r="M23" s="173"/>
      <c r="N23" s="174"/>
      <c r="O23" s="12">
        <f>SUM(L12:L23)</f>
        <v>33630000</v>
      </c>
    </row>
    <row r="24" spans="1:14" s="6" customFormat="1" ht="18.75" customHeight="1">
      <c r="A24" s="166">
        <f t="shared" si="1"/>
        <v>13</v>
      </c>
      <c r="B24" s="167" t="s">
        <v>149</v>
      </c>
      <c r="C24" s="168" t="s">
        <v>145</v>
      </c>
      <c r="D24" s="169" t="s">
        <v>3</v>
      </c>
      <c r="E24" s="170" t="s">
        <v>153</v>
      </c>
      <c r="F24" s="171">
        <v>9.25</v>
      </c>
      <c r="G24" s="172" t="s">
        <v>16</v>
      </c>
      <c r="H24" s="172" t="s">
        <v>16</v>
      </c>
      <c r="I24" s="171">
        <v>12</v>
      </c>
      <c r="J24" s="173">
        <v>170000</v>
      </c>
      <c r="K24" s="173">
        <v>550000</v>
      </c>
      <c r="L24" s="173">
        <f t="shared" si="0"/>
        <v>2590000</v>
      </c>
      <c r="M24" s="173"/>
      <c r="N24" s="174"/>
    </row>
    <row r="25" spans="1:14" s="6" customFormat="1" ht="18.75" customHeight="1">
      <c r="A25" s="166">
        <f t="shared" si="1"/>
        <v>14</v>
      </c>
      <c r="B25" s="167" t="s">
        <v>280</v>
      </c>
      <c r="C25" s="168" t="s">
        <v>279</v>
      </c>
      <c r="D25" s="169" t="s">
        <v>55</v>
      </c>
      <c r="E25" s="170" t="s">
        <v>278</v>
      </c>
      <c r="F25" s="171">
        <v>9.22</v>
      </c>
      <c r="G25" s="172" t="s">
        <v>16</v>
      </c>
      <c r="H25" s="172" t="s">
        <v>16</v>
      </c>
      <c r="I25" s="171">
        <v>18</v>
      </c>
      <c r="J25" s="173">
        <v>170000</v>
      </c>
      <c r="K25" s="173">
        <v>550000</v>
      </c>
      <c r="L25" s="173">
        <f t="shared" si="0"/>
        <v>3610000</v>
      </c>
      <c r="M25" s="173"/>
      <c r="N25" s="174"/>
    </row>
    <row r="26" spans="1:16" s="6" customFormat="1" ht="18.75" customHeight="1">
      <c r="A26" s="166">
        <f t="shared" si="1"/>
        <v>15</v>
      </c>
      <c r="B26" s="167" t="s">
        <v>503</v>
      </c>
      <c r="C26" s="168" t="s">
        <v>9</v>
      </c>
      <c r="D26" s="169" t="s">
        <v>268</v>
      </c>
      <c r="E26" s="170" t="s">
        <v>154</v>
      </c>
      <c r="F26" s="175">
        <v>9.2</v>
      </c>
      <c r="G26" s="172" t="s">
        <v>16</v>
      </c>
      <c r="H26" s="172" t="s">
        <v>16</v>
      </c>
      <c r="I26" s="171">
        <v>12</v>
      </c>
      <c r="J26" s="173">
        <v>170000</v>
      </c>
      <c r="K26" s="173">
        <v>550000</v>
      </c>
      <c r="L26" s="173">
        <f t="shared" si="0"/>
        <v>2590000</v>
      </c>
      <c r="M26" s="173"/>
      <c r="N26" s="174"/>
      <c r="P26" s="6" t="s">
        <v>240</v>
      </c>
    </row>
    <row r="27" spans="1:14" s="6" customFormat="1" ht="18.75" customHeight="1">
      <c r="A27" s="166">
        <f t="shared" si="1"/>
        <v>16</v>
      </c>
      <c r="B27" s="167" t="s">
        <v>58</v>
      </c>
      <c r="C27" s="168" t="s">
        <v>56</v>
      </c>
      <c r="D27" s="169" t="s">
        <v>57</v>
      </c>
      <c r="E27" s="170" t="s">
        <v>154</v>
      </c>
      <c r="F27" s="175">
        <v>9.17</v>
      </c>
      <c r="G27" s="172" t="s">
        <v>16</v>
      </c>
      <c r="H27" s="172" t="s">
        <v>16</v>
      </c>
      <c r="I27" s="171">
        <v>12</v>
      </c>
      <c r="J27" s="173">
        <v>170000</v>
      </c>
      <c r="K27" s="173">
        <v>550000</v>
      </c>
      <c r="L27" s="173">
        <f t="shared" si="0"/>
        <v>2590000</v>
      </c>
      <c r="M27" s="173"/>
      <c r="N27" s="174"/>
    </row>
    <row r="28" spans="1:14" s="6" customFormat="1" ht="18.75" customHeight="1">
      <c r="A28" s="166">
        <f t="shared" si="1"/>
        <v>17</v>
      </c>
      <c r="B28" s="167" t="s">
        <v>504</v>
      </c>
      <c r="C28" s="168" t="s">
        <v>9</v>
      </c>
      <c r="D28" s="169" t="s">
        <v>186</v>
      </c>
      <c r="E28" s="170" t="s">
        <v>153</v>
      </c>
      <c r="F28" s="171">
        <v>9.08</v>
      </c>
      <c r="G28" s="172" t="s">
        <v>16</v>
      </c>
      <c r="H28" s="172" t="s">
        <v>16</v>
      </c>
      <c r="I28" s="171">
        <v>12</v>
      </c>
      <c r="J28" s="173">
        <v>170000</v>
      </c>
      <c r="K28" s="173">
        <v>550000</v>
      </c>
      <c r="L28" s="173">
        <f t="shared" si="0"/>
        <v>2590000</v>
      </c>
      <c r="M28" s="173"/>
      <c r="N28" s="174"/>
    </row>
    <row r="29" spans="1:14" s="6" customFormat="1" ht="18.75" customHeight="1">
      <c r="A29" s="166">
        <f t="shared" si="1"/>
        <v>18</v>
      </c>
      <c r="B29" s="167" t="s">
        <v>505</v>
      </c>
      <c r="C29" s="168" t="s">
        <v>288</v>
      </c>
      <c r="D29" s="169" t="s">
        <v>289</v>
      </c>
      <c r="E29" s="170" t="s">
        <v>153</v>
      </c>
      <c r="F29" s="171">
        <v>9.08</v>
      </c>
      <c r="G29" s="172" t="s">
        <v>16</v>
      </c>
      <c r="H29" s="172" t="s">
        <v>16</v>
      </c>
      <c r="I29" s="171">
        <v>12</v>
      </c>
      <c r="J29" s="173">
        <v>170000</v>
      </c>
      <c r="K29" s="173">
        <v>550000</v>
      </c>
      <c r="L29" s="173">
        <f t="shared" si="0"/>
        <v>2590000</v>
      </c>
      <c r="M29" s="173"/>
      <c r="N29" s="174"/>
    </row>
    <row r="30" spans="1:14" s="6" customFormat="1" ht="18.75" customHeight="1">
      <c r="A30" s="166">
        <f t="shared" si="1"/>
        <v>19</v>
      </c>
      <c r="B30" s="167" t="s">
        <v>284</v>
      </c>
      <c r="C30" s="168" t="s">
        <v>283</v>
      </c>
      <c r="D30" s="169" t="s">
        <v>50</v>
      </c>
      <c r="E30" s="170" t="s">
        <v>267</v>
      </c>
      <c r="F30" s="171">
        <v>9.07</v>
      </c>
      <c r="G30" s="172" t="s">
        <v>16</v>
      </c>
      <c r="H30" s="172" t="s">
        <v>16</v>
      </c>
      <c r="I30" s="171">
        <v>15</v>
      </c>
      <c r="J30" s="173">
        <v>170000</v>
      </c>
      <c r="K30" s="173">
        <v>550000</v>
      </c>
      <c r="L30" s="173">
        <f t="shared" si="0"/>
        <v>3100000</v>
      </c>
      <c r="M30" s="173"/>
      <c r="N30" s="174"/>
    </row>
    <row r="31" spans="1:14" s="6" customFormat="1" ht="18.75" customHeight="1">
      <c r="A31" s="166">
        <f t="shared" si="1"/>
        <v>20</v>
      </c>
      <c r="B31" s="167" t="s">
        <v>286</v>
      </c>
      <c r="C31" s="168" t="s">
        <v>265</v>
      </c>
      <c r="D31" s="169" t="s">
        <v>285</v>
      </c>
      <c r="E31" s="170" t="s">
        <v>278</v>
      </c>
      <c r="F31" s="171">
        <v>9.07</v>
      </c>
      <c r="G31" s="172" t="s">
        <v>16</v>
      </c>
      <c r="H31" s="172" t="s">
        <v>16</v>
      </c>
      <c r="I31" s="171">
        <v>15</v>
      </c>
      <c r="J31" s="173">
        <v>170000</v>
      </c>
      <c r="K31" s="173">
        <v>550000</v>
      </c>
      <c r="L31" s="173">
        <f t="shared" si="0"/>
        <v>3100000</v>
      </c>
      <c r="M31" s="173"/>
      <c r="N31" s="174"/>
    </row>
    <row r="32" spans="1:14" s="6" customFormat="1" ht="18.75" customHeight="1">
      <c r="A32" s="166">
        <f t="shared" si="1"/>
        <v>21</v>
      </c>
      <c r="B32" s="167" t="s">
        <v>277</v>
      </c>
      <c r="C32" s="168" t="s">
        <v>275</v>
      </c>
      <c r="D32" s="169" t="s">
        <v>276</v>
      </c>
      <c r="E32" s="170" t="s">
        <v>278</v>
      </c>
      <c r="F32" s="171">
        <v>9.06</v>
      </c>
      <c r="G32" s="172" t="s">
        <v>16</v>
      </c>
      <c r="H32" s="172" t="s">
        <v>16</v>
      </c>
      <c r="I32" s="171">
        <v>18</v>
      </c>
      <c r="J32" s="173">
        <v>170000</v>
      </c>
      <c r="K32" s="173">
        <v>550000</v>
      </c>
      <c r="L32" s="173">
        <f t="shared" si="0"/>
        <v>3610000</v>
      </c>
      <c r="M32" s="173"/>
      <c r="N32" s="174"/>
    </row>
    <row r="33" spans="1:14" s="6" customFormat="1" ht="18.75" customHeight="1">
      <c r="A33" s="166">
        <f t="shared" si="1"/>
        <v>22</v>
      </c>
      <c r="B33" s="167" t="s">
        <v>152</v>
      </c>
      <c r="C33" s="168" t="s">
        <v>148</v>
      </c>
      <c r="D33" s="169" t="s">
        <v>35</v>
      </c>
      <c r="E33" s="170" t="s">
        <v>154</v>
      </c>
      <c r="F33" s="171">
        <v>9</v>
      </c>
      <c r="G33" s="172" t="s">
        <v>16</v>
      </c>
      <c r="H33" s="172" t="s">
        <v>16</v>
      </c>
      <c r="I33" s="171">
        <v>12</v>
      </c>
      <c r="J33" s="173">
        <v>170000</v>
      </c>
      <c r="K33" s="173">
        <v>550000</v>
      </c>
      <c r="L33" s="173">
        <f t="shared" si="0"/>
        <v>2590000</v>
      </c>
      <c r="M33" s="173"/>
      <c r="N33" s="174"/>
    </row>
    <row r="34" spans="1:14" s="6" customFormat="1" ht="18.75" customHeight="1">
      <c r="A34" s="166">
        <f t="shared" si="1"/>
        <v>23</v>
      </c>
      <c r="B34" s="167" t="s">
        <v>274</v>
      </c>
      <c r="C34" s="168" t="s">
        <v>273</v>
      </c>
      <c r="D34" s="169" t="s">
        <v>55</v>
      </c>
      <c r="E34" s="170" t="s">
        <v>154</v>
      </c>
      <c r="F34" s="171">
        <v>9</v>
      </c>
      <c r="G34" s="172" t="s">
        <v>16</v>
      </c>
      <c r="H34" s="172" t="s">
        <v>16</v>
      </c>
      <c r="I34" s="171">
        <v>12</v>
      </c>
      <c r="J34" s="173">
        <v>170000</v>
      </c>
      <c r="K34" s="173">
        <v>550000</v>
      </c>
      <c r="L34" s="173">
        <f t="shared" si="0"/>
        <v>2590000</v>
      </c>
      <c r="M34" s="173"/>
      <c r="N34" s="174"/>
    </row>
    <row r="35" spans="1:14" s="6" customFormat="1" ht="18.75" customHeight="1">
      <c r="A35" s="166">
        <f t="shared" si="1"/>
        <v>24</v>
      </c>
      <c r="B35" s="167" t="s">
        <v>495</v>
      </c>
      <c r="C35" s="168" t="s">
        <v>494</v>
      </c>
      <c r="D35" s="169" t="s">
        <v>40</v>
      </c>
      <c r="E35" s="170" t="s">
        <v>278</v>
      </c>
      <c r="F35" s="171">
        <v>8.94</v>
      </c>
      <c r="G35" s="172" t="s">
        <v>16</v>
      </c>
      <c r="H35" s="172" t="s">
        <v>499</v>
      </c>
      <c r="I35" s="171">
        <v>18</v>
      </c>
      <c r="J35" s="173">
        <v>170000</v>
      </c>
      <c r="K35" s="173">
        <v>300000</v>
      </c>
      <c r="L35" s="173">
        <f t="shared" si="0"/>
        <v>3360000</v>
      </c>
      <c r="M35" s="173"/>
      <c r="N35" s="174"/>
    </row>
    <row r="36" spans="1:14" s="6" customFormat="1" ht="18.75" customHeight="1">
      <c r="A36" s="166">
        <f t="shared" si="1"/>
        <v>25</v>
      </c>
      <c r="B36" s="176" t="s">
        <v>77</v>
      </c>
      <c r="C36" s="177" t="s">
        <v>26</v>
      </c>
      <c r="D36" s="178" t="s">
        <v>22</v>
      </c>
      <c r="E36" s="166" t="s">
        <v>175</v>
      </c>
      <c r="F36" s="179">
        <v>9.18</v>
      </c>
      <c r="G36" s="172" t="s">
        <v>16</v>
      </c>
      <c r="H36" s="172" t="s">
        <v>16</v>
      </c>
      <c r="I36" s="180">
        <v>11</v>
      </c>
      <c r="J36" s="173">
        <v>170000</v>
      </c>
      <c r="K36" s="173">
        <v>550000</v>
      </c>
      <c r="L36" s="173">
        <f t="shared" si="0"/>
        <v>2420000</v>
      </c>
      <c r="M36" s="174"/>
      <c r="N36" s="174"/>
    </row>
    <row r="37" spans="1:14" s="6" customFormat="1" ht="18.75" customHeight="1">
      <c r="A37" s="166">
        <f t="shared" si="1"/>
        <v>26</v>
      </c>
      <c r="B37" s="176" t="s">
        <v>119</v>
      </c>
      <c r="C37" s="177" t="s">
        <v>110</v>
      </c>
      <c r="D37" s="178" t="s">
        <v>105</v>
      </c>
      <c r="E37" s="166" t="s">
        <v>172</v>
      </c>
      <c r="F37" s="179">
        <v>9.08</v>
      </c>
      <c r="G37" s="172" t="s">
        <v>16</v>
      </c>
      <c r="H37" s="172" t="s">
        <v>16</v>
      </c>
      <c r="I37" s="180">
        <v>12</v>
      </c>
      <c r="J37" s="173">
        <v>170000</v>
      </c>
      <c r="K37" s="173">
        <v>550000</v>
      </c>
      <c r="L37" s="173">
        <f t="shared" si="0"/>
        <v>2590000</v>
      </c>
      <c r="M37" s="174"/>
      <c r="N37" s="174"/>
    </row>
    <row r="38" spans="1:14" s="6" customFormat="1" ht="18.75" customHeight="1">
      <c r="A38" s="166">
        <f t="shared" si="1"/>
        <v>27</v>
      </c>
      <c r="B38" s="176" t="s">
        <v>59</v>
      </c>
      <c r="C38" s="177" t="s">
        <v>60</v>
      </c>
      <c r="D38" s="178" t="s">
        <v>11</v>
      </c>
      <c r="E38" s="166" t="s">
        <v>172</v>
      </c>
      <c r="F38" s="180">
        <v>8.9</v>
      </c>
      <c r="G38" s="172" t="s">
        <v>16</v>
      </c>
      <c r="H38" s="172" t="s">
        <v>499</v>
      </c>
      <c r="I38" s="180">
        <v>10</v>
      </c>
      <c r="J38" s="173">
        <v>170000</v>
      </c>
      <c r="K38" s="173">
        <v>300000</v>
      </c>
      <c r="L38" s="173">
        <f t="shared" si="0"/>
        <v>2000000</v>
      </c>
      <c r="M38" s="174"/>
      <c r="N38" s="174"/>
    </row>
    <row r="39" spans="1:14" s="6" customFormat="1" ht="18.75" customHeight="1">
      <c r="A39" s="166">
        <f t="shared" si="1"/>
        <v>28</v>
      </c>
      <c r="B39" s="176" t="s">
        <v>103</v>
      </c>
      <c r="C39" s="177" t="s">
        <v>104</v>
      </c>
      <c r="D39" s="178" t="s">
        <v>7</v>
      </c>
      <c r="E39" s="166" t="s">
        <v>169</v>
      </c>
      <c r="F39" s="180">
        <v>8.8</v>
      </c>
      <c r="G39" s="172" t="s">
        <v>16</v>
      </c>
      <c r="H39" s="172" t="s">
        <v>499</v>
      </c>
      <c r="I39" s="180">
        <v>10</v>
      </c>
      <c r="J39" s="173">
        <v>170000</v>
      </c>
      <c r="K39" s="173">
        <v>300000</v>
      </c>
      <c r="L39" s="173">
        <f t="shared" si="0"/>
        <v>2000000</v>
      </c>
      <c r="M39" s="174"/>
      <c r="N39" s="174"/>
    </row>
    <row r="40" spans="1:14" s="6" customFormat="1" ht="18.75" customHeight="1">
      <c r="A40" s="166">
        <f t="shared" si="1"/>
        <v>29</v>
      </c>
      <c r="B40" s="176" t="s">
        <v>125</v>
      </c>
      <c r="C40" s="177" t="s">
        <v>87</v>
      </c>
      <c r="D40" s="178" t="s">
        <v>118</v>
      </c>
      <c r="E40" s="181" t="s">
        <v>169</v>
      </c>
      <c r="F40" s="180">
        <v>8.47</v>
      </c>
      <c r="G40" s="172" t="s">
        <v>16</v>
      </c>
      <c r="H40" s="172" t="s">
        <v>499</v>
      </c>
      <c r="I40" s="180">
        <v>15</v>
      </c>
      <c r="J40" s="173">
        <v>170000</v>
      </c>
      <c r="K40" s="173">
        <v>300000</v>
      </c>
      <c r="L40" s="173">
        <f t="shared" si="0"/>
        <v>2850000</v>
      </c>
      <c r="M40" s="174"/>
      <c r="N40" s="174"/>
    </row>
    <row r="41" spans="1:14" s="6" customFormat="1" ht="18.75" customHeight="1">
      <c r="A41" s="166">
        <f t="shared" si="1"/>
        <v>30</v>
      </c>
      <c r="B41" s="176" t="s">
        <v>102</v>
      </c>
      <c r="C41" s="177" t="s">
        <v>86</v>
      </c>
      <c r="D41" s="178" t="s">
        <v>39</v>
      </c>
      <c r="E41" s="166" t="s">
        <v>169</v>
      </c>
      <c r="F41" s="180">
        <v>8.47</v>
      </c>
      <c r="G41" s="172" t="s">
        <v>16</v>
      </c>
      <c r="H41" s="172" t="s">
        <v>499</v>
      </c>
      <c r="I41" s="180">
        <v>17</v>
      </c>
      <c r="J41" s="173">
        <v>170000</v>
      </c>
      <c r="K41" s="173">
        <v>300000</v>
      </c>
      <c r="L41" s="173">
        <f t="shared" si="0"/>
        <v>3190000</v>
      </c>
      <c r="M41" s="174"/>
      <c r="N41" s="174"/>
    </row>
    <row r="42" spans="1:15" s="6" customFormat="1" ht="18.75" customHeight="1">
      <c r="A42" s="166">
        <f t="shared" si="1"/>
        <v>31</v>
      </c>
      <c r="B42" s="176" t="s">
        <v>121</v>
      </c>
      <c r="C42" s="177" t="s">
        <v>26</v>
      </c>
      <c r="D42" s="178" t="s">
        <v>112</v>
      </c>
      <c r="E42" s="166" t="s">
        <v>176</v>
      </c>
      <c r="F42" s="179">
        <v>8.45</v>
      </c>
      <c r="G42" s="172" t="s">
        <v>136</v>
      </c>
      <c r="H42" s="172" t="s">
        <v>499</v>
      </c>
      <c r="I42" s="180">
        <v>11</v>
      </c>
      <c r="J42" s="173">
        <v>170000</v>
      </c>
      <c r="K42" s="173">
        <v>300000</v>
      </c>
      <c r="L42" s="173">
        <f t="shared" si="0"/>
        <v>2170000</v>
      </c>
      <c r="M42" s="174"/>
      <c r="N42" s="174"/>
      <c r="O42" s="12">
        <f>SUM(L24:L43)</f>
        <v>55150000</v>
      </c>
    </row>
    <row r="43" spans="1:14" s="6" customFormat="1" ht="18.75" customHeight="1">
      <c r="A43" s="166">
        <f t="shared" si="1"/>
        <v>32</v>
      </c>
      <c r="B43" s="176" t="s">
        <v>75</v>
      </c>
      <c r="C43" s="177" t="s">
        <v>76</v>
      </c>
      <c r="D43" s="178" t="s">
        <v>45</v>
      </c>
      <c r="E43" s="166" t="s">
        <v>177</v>
      </c>
      <c r="F43" s="180">
        <v>8.44</v>
      </c>
      <c r="G43" s="172" t="s">
        <v>16</v>
      </c>
      <c r="H43" s="172" t="s">
        <v>499</v>
      </c>
      <c r="I43" s="180">
        <v>16</v>
      </c>
      <c r="J43" s="173">
        <v>170000</v>
      </c>
      <c r="K43" s="173">
        <v>300000</v>
      </c>
      <c r="L43" s="173">
        <f t="shared" si="0"/>
        <v>3020000</v>
      </c>
      <c r="M43" s="174"/>
      <c r="N43" s="174"/>
    </row>
    <row r="44" spans="1:14" s="6" customFormat="1" ht="18.75" customHeight="1">
      <c r="A44" s="166">
        <f t="shared" si="1"/>
        <v>33</v>
      </c>
      <c r="B44" s="176" t="s">
        <v>63</v>
      </c>
      <c r="C44" s="177" t="s">
        <v>32</v>
      </c>
      <c r="D44" s="178" t="s">
        <v>64</v>
      </c>
      <c r="E44" s="166" t="s">
        <v>172</v>
      </c>
      <c r="F44" s="179">
        <v>8.42</v>
      </c>
      <c r="G44" s="172" t="s">
        <v>16</v>
      </c>
      <c r="H44" s="172" t="s">
        <v>499</v>
      </c>
      <c r="I44" s="180">
        <v>12</v>
      </c>
      <c r="J44" s="173">
        <v>170000</v>
      </c>
      <c r="K44" s="173">
        <v>300000</v>
      </c>
      <c r="L44" s="173">
        <f t="shared" si="0"/>
        <v>2340000</v>
      </c>
      <c r="M44" s="174"/>
      <c r="N44" s="174"/>
    </row>
    <row r="45" spans="1:15" s="6" customFormat="1" ht="18.75" customHeight="1">
      <c r="A45" s="166">
        <f t="shared" si="1"/>
        <v>34</v>
      </c>
      <c r="B45" s="176" t="s">
        <v>61</v>
      </c>
      <c r="C45" s="177" t="s">
        <v>46</v>
      </c>
      <c r="D45" s="178" t="s">
        <v>62</v>
      </c>
      <c r="E45" s="166" t="s">
        <v>171</v>
      </c>
      <c r="F45" s="180">
        <v>8.36</v>
      </c>
      <c r="G45" s="172" t="s">
        <v>16</v>
      </c>
      <c r="H45" s="172" t="s">
        <v>499</v>
      </c>
      <c r="I45" s="180">
        <v>11</v>
      </c>
      <c r="J45" s="173">
        <v>170000</v>
      </c>
      <c r="K45" s="173">
        <v>300000</v>
      </c>
      <c r="L45" s="173">
        <f t="shared" si="0"/>
        <v>2170000</v>
      </c>
      <c r="M45" s="174"/>
      <c r="N45" s="174"/>
      <c r="O45" s="12">
        <f>SUM(L44:L46)</f>
        <v>9060000</v>
      </c>
    </row>
    <row r="46" spans="1:14" s="6" customFormat="1" ht="18.75" customHeight="1">
      <c r="A46" s="166">
        <f t="shared" si="1"/>
        <v>35</v>
      </c>
      <c r="B46" s="176" t="s">
        <v>166</v>
      </c>
      <c r="C46" s="177" t="s">
        <v>161</v>
      </c>
      <c r="D46" s="178" t="s">
        <v>64</v>
      </c>
      <c r="E46" s="166" t="s">
        <v>176</v>
      </c>
      <c r="F46" s="179">
        <v>8.28</v>
      </c>
      <c r="G46" s="172" t="s">
        <v>136</v>
      </c>
      <c r="H46" s="172" t="s">
        <v>499</v>
      </c>
      <c r="I46" s="180">
        <v>25</v>
      </c>
      <c r="J46" s="173">
        <v>170000</v>
      </c>
      <c r="K46" s="173">
        <v>300000</v>
      </c>
      <c r="L46" s="173">
        <f t="shared" si="0"/>
        <v>4550000</v>
      </c>
      <c r="M46" s="174"/>
      <c r="N46" s="174"/>
    </row>
    <row r="47" spans="1:14" s="6" customFormat="1" ht="18.75" customHeight="1">
      <c r="A47" s="166">
        <f t="shared" si="1"/>
        <v>36</v>
      </c>
      <c r="B47" s="176" t="s">
        <v>305</v>
      </c>
      <c r="C47" s="177" t="s">
        <v>54</v>
      </c>
      <c r="D47" s="178" t="s">
        <v>304</v>
      </c>
      <c r="E47" s="166" t="s">
        <v>171</v>
      </c>
      <c r="F47" s="180">
        <v>8.26</v>
      </c>
      <c r="G47" s="172" t="s">
        <v>16</v>
      </c>
      <c r="H47" s="172" t="s">
        <v>499</v>
      </c>
      <c r="I47" s="180">
        <v>19</v>
      </c>
      <c r="J47" s="173">
        <v>170000</v>
      </c>
      <c r="K47" s="173">
        <v>300000</v>
      </c>
      <c r="L47" s="173">
        <f t="shared" si="0"/>
        <v>3530000</v>
      </c>
      <c r="M47" s="174"/>
      <c r="N47" s="174"/>
    </row>
    <row r="48" spans="1:14" s="6" customFormat="1" ht="18.75" customHeight="1">
      <c r="A48" s="166">
        <f t="shared" si="1"/>
        <v>37</v>
      </c>
      <c r="B48" s="176" t="s">
        <v>308</v>
      </c>
      <c r="C48" s="177" t="s">
        <v>306</v>
      </c>
      <c r="D48" s="178" t="s">
        <v>307</v>
      </c>
      <c r="E48" s="166" t="s">
        <v>173</v>
      </c>
      <c r="F48" s="180">
        <v>8.25</v>
      </c>
      <c r="G48" s="172" t="s">
        <v>16</v>
      </c>
      <c r="H48" s="172" t="s">
        <v>499</v>
      </c>
      <c r="I48" s="180">
        <v>12</v>
      </c>
      <c r="J48" s="173">
        <v>170000</v>
      </c>
      <c r="K48" s="173">
        <v>300000</v>
      </c>
      <c r="L48" s="173">
        <f t="shared" si="0"/>
        <v>2340000</v>
      </c>
      <c r="M48" s="174"/>
      <c r="N48" s="174"/>
    </row>
    <row r="49" spans="1:14" s="6" customFormat="1" ht="18.75" customHeight="1">
      <c r="A49" s="166">
        <f t="shared" si="1"/>
        <v>38</v>
      </c>
      <c r="B49" s="176" t="s">
        <v>124</v>
      </c>
      <c r="C49" s="177" t="s">
        <v>115</v>
      </c>
      <c r="D49" s="178" t="s">
        <v>116</v>
      </c>
      <c r="E49" s="166" t="s">
        <v>169</v>
      </c>
      <c r="F49" s="180">
        <v>8.21</v>
      </c>
      <c r="G49" s="172" t="s">
        <v>16</v>
      </c>
      <c r="H49" s="172" t="s">
        <v>499</v>
      </c>
      <c r="I49" s="180">
        <v>19</v>
      </c>
      <c r="J49" s="173">
        <v>170000</v>
      </c>
      <c r="K49" s="173">
        <v>300000</v>
      </c>
      <c r="L49" s="173">
        <f t="shared" si="0"/>
        <v>3530000</v>
      </c>
      <c r="M49" s="174"/>
      <c r="N49" s="174"/>
    </row>
    <row r="50" spans="1:14" s="6" customFormat="1" ht="18.75" customHeight="1">
      <c r="A50" s="166">
        <f t="shared" si="1"/>
        <v>39</v>
      </c>
      <c r="B50" s="176" t="s">
        <v>82</v>
      </c>
      <c r="C50" s="177" t="s">
        <v>83</v>
      </c>
      <c r="D50" s="178" t="s">
        <v>20</v>
      </c>
      <c r="E50" s="166" t="s">
        <v>175</v>
      </c>
      <c r="F50" s="180">
        <v>8.21</v>
      </c>
      <c r="G50" s="172" t="s">
        <v>16</v>
      </c>
      <c r="H50" s="172" t="s">
        <v>499</v>
      </c>
      <c r="I50" s="180">
        <v>14</v>
      </c>
      <c r="J50" s="173">
        <v>170000</v>
      </c>
      <c r="K50" s="173">
        <v>300000</v>
      </c>
      <c r="L50" s="173">
        <f t="shared" si="0"/>
        <v>2680000</v>
      </c>
      <c r="M50" s="174"/>
      <c r="N50" s="174"/>
    </row>
    <row r="51" spans="1:14" s="6" customFormat="1" ht="18.75" customHeight="1">
      <c r="A51" s="166">
        <f t="shared" si="1"/>
        <v>40</v>
      </c>
      <c r="B51" s="176" t="s">
        <v>84</v>
      </c>
      <c r="C51" s="177" t="s">
        <v>74</v>
      </c>
      <c r="D51" s="178" t="s">
        <v>85</v>
      </c>
      <c r="E51" s="166" t="s">
        <v>178</v>
      </c>
      <c r="F51" s="180">
        <v>8.2</v>
      </c>
      <c r="G51" s="172" t="s">
        <v>16</v>
      </c>
      <c r="H51" s="172" t="s">
        <v>499</v>
      </c>
      <c r="I51" s="180">
        <v>15</v>
      </c>
      <c r="J51" s="173">
        <v>170000</v>
      </c>
      <c r="K51" s="173">
        <v>300000</v>
      </c>
      <c r="L51" s="173">
        <f t="shared" si="0"/>
        <v>2850000</v>
      </c>
      <c r="M51" s="174"/>
      <c r="N51" s="174"/>
    </row>
    <row r="52" spans="1:14" s="6" customFormat="1" ht="18.75" customHeight="1">
      <c r="A52" s="166">
        <f t="shared" si="1"/>
        <v>41</v>
      </c>
      <c r="B52" s="176" t="s">
        <v>314</v>
      </c>
      <c r="C52" s="177" t="s">
        <v>312</v>
      </c>
      <c r="D52" s="178" t="s">
        <v>313</v>
      </c>
      <c r="E52" s="166" t="s">
        <v>170</v>
      </c>
      <c r="F52" s="180">
        <v>8.08</v>
      </c>
      <c r="G52" s="172" t="s">
        <v>16</v>
      </c>
      <c r="H52" s="172" t="s">
        <v>499</v>
      </c>
      <c r="I52" s="180">
        <v>12</v>
      </c>
      <c r="J52" s="173">
        <v>170000</v>
      </c>
      <c r="K52" s="173">
        <v>300000</v>
      </c>
      <c r="L52" s="173">
        <f t="shared" si="0"/>
        <v>2340000</v>
      </c>
      <c r="M52" s="174"/>
      <c r="N52" s="174"/>
    </row>
    <row r="53" spans="1:14" s="6" customFormat="1" ht="18.75" customHeight="1">
      <c r="A53" s="166">
        <f t="shared" si="1"/>
        <v>42</v>
      </c>
      <c r="B53" s="176" t="s">
        <v>93</v>
      </c>
      <c r="C53" s="177" t="s">
        <v>68</v>
      </c>
      <c r="D53" s="178" t="s">
        <v>94</v>
      </c>
      <c r="E53" s="166" t="s">
        <v>174</v>
      </c>
      <c r="F53" s="180">
        <v>8.07</v>
      </c>
      <c r="G53" s="172" t="s">
        <v>16</v>
      </c>
      <c r="H53" s="172" t="s">
        <v>499</v>
      </c>
      <c r="I53" s="180">
        <v>14</v>
      </c>
      <c r="J53" s="173">
        <v>170000</v>
      </c>
      <c r="K53" s="173">
        <v>300000</v>
      </c>
      <c r="L53" s="173">
        <f t="shared" si="0"/>
        <v>2680000</v>
      </c>
      <c r="M53" s="174"/>
      <c r="N53" s="174"/>
    </row>
    <row r="54" spans="1:14" s="6" customFormat="1" ht="18.75" customHeight="1">
      <c r="A54" s="166">
        <f t="shared" si="1"/>
        <v>43</v>
      </c>
      <c r="B54" s="176" t="s">
        <v>311</v>
      </c>
      <c r="C54" s="177" t="s">
        <v>309</v>
      </c>
      <c r="D54" s="178" t="s">
        <v>310</v>
      </c>
      <c r="E54" s="166" t="s">
        <v>177</v>
      </c>
      <c r="F54" s="180">
        <v>8.06</v>
      </c>
      <c r="G54" s="172" t="s">
        <v>16</v>
      </c>
      <c r="H54" s="172" t="s">
        <v>499</v>
      </c>
      <c r="I54" s="180">
        <v>16</v>
      </c>
      <c r="J54" s="173">
        <v>170000</v>
      </c>
      <c r="K54" s="173">
        <v>300000</v>
      </c>
      <c r="L54" s="173">
        <f t="shared" si="0"/>
        <v>3020000</v>
      </c>
      <c r="M54" s="174"/>
      <c r="N54" s="174"/>
    </row>
    <row r="55" spans="1:14" s="6" customFormat="1" ht="18.75" customHeight="1">
      <c r="A55" s="166">
        <f t="shared" si="1"/>
        <v>44</v>
      </c>
      <c r="B55" s="176" t="s">
        <v>91</v>
      </c>
      <c r="C55" s="177" t="s">
        <v>92</v>
      </c>
      <c r="D55" s="178" t="s">
        <v>3</v>
      </c>
      <c r="E55" s="166" t="s">
        <v>173</v>
      </c>
      <c r="F55" s="180">
        <v>8</v>
      </c>
      <c r="G55" s="172" t="s">
        <v>16</v>
      </c>
      <c r="H55" s="172" t="s">
        <v>499</v>
      </c>
      <c r="I55" s="180">
        <v>16</v>
      </c>
      <c r="J55" s="173">
        <v>170000</v>
      </c>
      <c r="K55" s="173">
        <v>300000</v>
      </c>
      <c r="L55" s="173">
        <f t="shared" si="0"/>
        <v>3020000</v>
      </c>
      <c r="M55" s="174"/>
      <c r="N55" s="174"/>
    </row>
    <row r="56" spans="1:14" s="6" customFormat="1" ht="18.75" customHeight="1">
      <c r="A56" s="166">
        <f t="shared" si="1"/>
        <v>45</v>
      </c>
      <c r="B56" s="176" t="s">
        <v>65</v>
      </c>
      <c r="C56" s="177" t="s">
        <v>67</v>
      </c>
      <c r="D56" s="178" t="s">
        <v>66</v>
      </c>
      <c r="E56" s="166" t="s">
        <v>171</v>
      </c>
      <c r="F56" s="180">
        <v>8</v>
      </c>
      <c r="G56" s="172" t="s">
        <v>16</v>
      </c>
      <c r="H56" s="172" t="s">
        <v>499</v>
      </c>
      <c r="I56" s="180">
        <v>14</v>
      </c>
      <c r="J56" s="173">
        <v>170000</v>
      </c>
      <c r="K56" s="173">
        <v>300000</v>
      </c>
      <c r="L56" s="173">
        <f t="shared" si="0"/>
        <v>2680000</v>
      </c>
      <c r="M56" s="174"/>
      <c r="N56" s="174"/>
    </row>
    <row r="57" spans="1:14" s="6" customFormat="1" ht="18.75" customHeight="1">
      <c r="A57" s="166">
        <f t="shared" si="1"/>
        <v>46</v>
      </c>
      <c r="B57" s="176" t="s">
        <v>72</v>
      </c>
      <c r="C57" s="177" t="s">
        <v>74</v>
      </c>
      <c r="D57" s="178" t="s">
        <v>73</v>
      </c>
      <c r="E57" s="166" t="s">
        <v>176</v>
      </c>
      <c r="F57" s="180">
        <v>8</v>
      </c>
      <c r="G57" s="172" t="s">
        <v>136</v>
      </c>
      <c r="H57" s="172" t="s">
        <v>499</v>
      </c>
      <c r="I57" s="180">
        <v>11</v>
      </c>
      <c r="J57" s="173">
        <v>170000</v>
      </c>
      <c r="K57" s="173">
        <v>300000</v>
      </c>
      <c r="L57" s="173">
        <f t="shared" si="0"/>
        <v>2170000</v>
      </c>
      <c r="M57" s="174"/>
      <c r="N57" s="174"/>
    </row>
    <row r="58" spans="1:14" s="6" customFormat="1" ht="18.75" customHeight="1">
      <c r="A58" s="166">
        <f t="shared" si="1"/>
        <v>47</v>
      </c>
      <c r="B58" s="176" t="s">
        <v>167</v>
      </c>
      <c r="C58" s="177" t="s">
        <v>90</v>
      </c>
      <c r="D58" s="178" t="s">
        <v>5</v>
      </c>
      <c r="E58" s="166" t="s">
        <v>169</v>
      </c>
      <c r="F58" s="180">
        <v>8</v>
      </c>
      <c r="G58" s="172" t="s">
        <v>16</v>
      </c>
      <c r="H58" s="172" t="s">
        <v>499</v>
      </c>
      <c r="I58" s="180">
        <v>22</v>
      </c>
      <c r="J58" s="173">
        <v>170000</v>
      </c>
      <c r="K58" s="173">
        <v>300000</v>
      </c>
      <c r="L58" s="173">
        <f t="shared" si="0"/>
        <v>4040000</v>
      </c>
      <c r="M58" s="174"/>
      <c r="N58" s="174"/>
    </row>
    <row r="59" spans="1:14" s="6" customFormat="1" ht="18.75" customHeight="1">
      <c r="A59" s="166">
        <f t="shared" si="1"/>
        <v>48</v>
      </c>
      <c r="B59" s="176" t="s">
        <v>123</v>
      </c>
      <c r="C59" s="177" t="s">
        <v>54</v>
      </c>
      <c r="D59" s="178" t="s">
        <v>44</v>
      </c>
      <c r="E59" s="166" t="s">
        <v>176</v>
      </c>
      <c r="F59" s="180">
        <v>8</v>
      </c>
      <c r="G59" s="172" t="s">
        <v>16</v>
      </c>
      <c r="H59" s="172" t="s">
        <v>499</v>
      </c>
      <c r="I59" s="180">
        <v>13</v>
      </c>
      <c r="J59" s="173">
        <v>170000</v>
      </c>
      <c r="K59" s="173">
        <v>300000</v>
      </c>
      <c r="L59" s="173">
        <f t="shared" si="0"/>
        <v>2510000</v>
      </c>
      <c r="M59" s="174"/>
      <c r="N59" s="174"/>
    </row>
    <row r="60" spans="1:14" s="6" customFormat="1" ht="18.75" customHeight="1">
      <c r="A60" s="166">
        <f t="shared" si="1"/>
        <v>49</v>
      </c>
      <c r="B60" s="176" t="s">
        <v>139</v>
      </c>
      <c r="C60" s="177" t="s">
        <v>74</v>
      </c>
      <c r="D60" s="178" t="s">
        <v>3</v>
      </c>
      <c r="E60" s="166" t="s">
        <v>175</v>
      </c>
      <c r="F60" s="180">
        <v>8</v>
      </c>
      <c r="G60" s="172" t="s">
        <v>16</v>
      </c>
      <c r="H60" s="172" t="s">
        <v>499</v>
      </c>
      <c r="I60" s="180">
        <v>14</v>
      </c>
      <c r="J60" s="173">
        <v>170000</v>
      </c>
      <c r="K60" s="173">
        <v>300000</v>
      </c>
      <c r="L60" s="173">
        <f t="shared" si="0"/>
        <v>2680000</v>
      </c>
      <c r="M60" s="174"/>
      <c r="N60" s="174"/>
    </row>
    <row r="61" spans="1:14" s="6" customFormat="1" ht="18.75" customHeight="1">
      <c r="A61" s="166">
        <f t="shared" si="1"/>
        <v>50</v>
      </c>
      <c r="B61" s="176" t="s">
        <v>95</v>
      </c>
      <c r="C61" s="177" t="s">
        <v>96</v>
      </c>
      <c r="D61" s="178" t="s">
        <v>5</v>
      </c>
      <c r="E61" s="166" t="s">
        <v>174</v>
      </c>
      <c r="F61" s="180">
        <v>8</v>
      </c>
      <c r="G61" s="172" t="s">
        <v>16</v>
      </c>
      <c r="H61" s="172" t="s">
        <v>499</v>
      </c>
      <c r="I61" s="180">
        <v>14</v>
      </c>
      <c r="J61" s="173">
        <v>170000</v>
      </c>
      <c r="K61" s="173">
        <v>300000</v>
      </c>
      <c r="L61" s="173">
        <f t="shared" si="0"/>
        <v>2680000</v>
      </c>
      <c r="M61" s="174"/>
      <c r="N61" s="174"/>
    </row>
    <row r="62" spans="1:14" s="6" customFormat="1" ht="18.75" customHeight="1">
      <c r="A62" s="166">
        <f t="shared" si="1"/>
        <v>51</v>
      </c>
      <c r="B62" s="176" t="s">
        <v>316</v>
      </c>
      <c r="C62" s="177" t="s">
        <v>315</v>
      </c>
      <c r="D62" s="178" t="s">
        <v>81</v>
      </c>
      <c r="E62" s="166" t="s">
        <v>175</v>
      </c>
      <c r="F62" s="180">
        <v>8</v>
      </c>
      <c r="G62" s="172" t="s">
        <v>16</v>
      </c>
      <c r="H62" s="172" t="s">
        <v>499</v>
      </c>
      <c r="I62" s="180">
        <v>11</v>
      </c>
      <c r="J62" s="173">
        <v>170000</v>
      </c>
      <c r="K62" s="173">
        <v>300000</v>
      </c>
      <c r="L62" s="173">
        <f t="shared" si="0"/>
        <v>2170000</v>
      </c>
      <c r="M62" s="174"/>
      <c r="N62" s="174"/>
    </row>
    <row r="63" spans="1:14" s="6" customFormat="1" ht="18.75" customHeight="1">
      <c r="A63" s="166">
        <f t="shared" si="1"/>
        <v>52</v>
      </c>
      <c r="B63" s="176" t="s">
        <v>164</v>
      </c>
      <c r="C63" s="177" t="s">
        <v>159</v>
      </c>
      <c r="D63" s="178" t="s">
        <v>160</v>
      </c>
      <c r="E63" s="166" t="s">
        <v>177</v>
      </c>
      <c r="F63" s="180">
        <v>8</v>
      </c>
      <c r="G63" s="172" t="s">
        <v>16</v>
      </c>
      <c r="H63" s="172" t="s">
        <v>499</v>
      </c>
      <c r="I63" s="180">
        <v>13</v>
      </c>
      <c r="J63" s="173">
        <v>170000</v>
      </c>
      <c r="K63" s="173">
        <v>300000</v>
      </c>
      <c r="L63" s="173">
        <f t="shared" si="0"/>
        <v>2510000</v>
      </c>
      <c r="M63" s="174"/>
      <c r="N63" s="174"/>
    </row>
    <row r="64" spans="1:14" s="6" customFormat="1" ht="18.75" customHeight="1">
      <c r="A64" s="166">
        <f t="shared" si="1"/>
        <v>53</v>
      </c>
      <c r="B64" s="176" t="s">
        <v>318</v>
      </c>
      <c r="C64" s="177" t="s">
        <v>317</v>
      </c>
      <c r="D64" s="178" t="s">
        <v>19</v>
      </c>
      <c r="E64" s="181" t="s">
        <v>319</v>
      </c>
      <c r="F64" s="180">
        <v>7.92</v>
      </c>
      <c r="G64" s="172" t="s">
        <v>136</v>
      </c>
      <c r="H64" s="172" t="s">
        <v>500</v>
      </c>
      <c r="I64" s="180">
        <v>13</v>
      </c>
      <c r="J64" s="173">
        <v>170000</v>
      </c>
      <c r="K64" s="230">
        <v>0</v>
      </c>
      <c r="L64" s="173">
        <f t="shared" si="0"/>
        <v>2210000</v>
      </c>
      <c r="M64" s="174"/>
      <c r="N64" s="174"/>
    </row>
    <row r="65" spans="1:14" s="6" customFormat="1" ht="18.75" customHeight="1">
      <c r="A65" s="166">
        <f t="shared" si="1"/>
        <v>54</v>
      </c>
      <c r="B65" s="176" t="s">
        <v>239</v>
      </c>
      <c r="C65" s="177" t="s">
        <v>238</v>
      </c>
      <c r="D65" s="178" t="s">
        <v>114</v>
      </c>
      <c r="E65" s="181" t="s">
        <v>173</v>
      </c>
      <c r="F65" s="180">
        <v>7.9</v>
      </c>
      <c r="G65" s="172" t="s">
        <v>136</v>
      </c>
      <c r="H65" s="172" t="s">
        <v>500</v>
      </c>
      <c r="I65" s="180">
        <v>10</v>
      </c>
      <c r="J65" s="173">
        <v>170000</v>
      </c>
      <c r="K65" s="230">
        <v>0</v>
      </c>
      <c r="L65" s="173">
        <f t="shared" si="0"/>
        <v>1700000</v>
      </c>
      <c r="M65" s="174"/>
      <c r="N65" s="174"/>
    </row>
    <row r="66" spans="1:14" s="6" customFormat="1" ht="18.75" customHeight="1">
      <c r="A66" s="166">
        <f t="shared" si="1"/>
        <v>55</v>
      </c>
      <c r="B66" s="176" t="s">
        <v>89</v>
      </c>
      <c r="C66" s="177" t="s">
        <v>90</v>
      </c>
      <c r="D66" s="178" t="s">
        <v>23</v>
      </c>
      <c r="E66" s="166" t="s">
        <v>173</v>
      </c>
      <c r="F66" s="180">
        <v>7.88</v>
      </c>
      <c r="G66" s="172" t="s">
        <v>136</v>
      </c>
      <c r="H66" s="172" t="s">
        <v>500</v>
      </c>
      <c r="I66" s="180">
        <v>17</v>
      </c>
      <c r="J66" s="173">
        <v>170000</v>
      </c>
      <c r="K66" s="230">
        <v>0</v>
      </c>
      <c r="L66" s="173">
        <f t="shared" si="0"/>
        <v>2890000</v>
      </c>
      <c r="M66" s="174"/>
      <c r="N66" s="174"/>
    </row>
    <row r="67" spans="1:14" s="6" customFormat="1" ht="18.75" customHeight="1">
      <c r="A67" s="166">
        <f t="shared" si="1"/>
        <v>56</v>
      </c>
      <c r="B67" s="176" t="s">
        <v>354</v>
      </c>
      <c r="C67" s="177" t="s">
        <v>353</v>
      </c>
      <c r="D67" s="178" t="s">
        <v>127</v>
      </c>
      <c r="E67" s="166" t="s">
        <v>174</v>
      </c>
      <c r="F67" s="180">
        <v>7.83</v>
      </c>
      <c r="G67" s="172" t="s">
        <v>16</v>
      </c>
      <c r="H67" s="172" t="s">
        <v>500</v>
      </c>
      <c r="I67" s="180">
        <v>12</v>
      </c>
      <c r="J67" s="173">
        <v>170000</v>
      </c>
      <c r="K67" s="230">
        <v>0</v>
      </c>
      <c r="L67" s="173">
        <f t="shared" si="0"/>
        <v>2040000</v>
      </c>
      <c r="M67" s="174"/>
      <c r="N67" s="174"/>
    </row>
    <row r="68" spans="1:14" s="6" customFormat="1" ht="18.75" customHeight="1">
      <c r="A68" s="166">
        <f t="shared" si="1"/>
        <v>57</v>
      </c>
      <c r="B68" s="176" t="s">
        <v>320</v>
      </c>
      <c r="C68" s="177" t="s">
        <v>26</v>
      </c>
      <c r="D68" s="178" t="s">
        <v>313</v>
      </c>
      <c r="E68" s="166" t="s">
        <v>170</v>
      </c>
      <c r="F68" s="180">
        <v>7.83</v>
      </c>
      <c r="G68" s="172" t="s">
        <v>136</v>
      </c>
      <c r="H68" s="172" t="s">
        <v>500</v>
      </c>
      <c r="I68" s="180">
        <v>12</v>
      </c>
      <c r="J68" s="173">
        <v>170000</v>
      </c>
      <c r="K68" s="230">
        <v>0</v>
      </c>
      <c r="L68" s="173">
        <f t="shared" si="0"/>
        <v>2040000</v>
      </c>
      <c r="M68" s="174"/>
      <c r="N68" s="174"/>
    </row>
    <row r="69" spans="1:14" s="6" customFormat="1" ht="18.75" customHeight="1">
      <c r="A69" s="166">
        <f t="shared" si="1"/>
        <v>58</v>
      </c>
      <c r="B69" s="176" t="s">
        <v>330</v>
      </c>
      <c r="C69" s="177" t="s">
        <v>68</v>
      </c>
      <c r="D69" s="178" t="s">
        <v>329</v>
      </c>
      <c r="E69" s="166" t="s">
        <v>170</v>
      </c>
      <c r="F69" s="180">
        <v>7.81</v>
      </c>
      <c r="G69" s="172" t="s">
        <v>16</v>
      </c>
      <c r="H69" s="172" t="s">
        <v>500</v>
      </c>
      <c r="I69" s="180">
        <v>16</v>
      </c>
      <c r="J69" s="173">
        <v>170000</v>
      </c>
      <c r="K69" s="230">
        <v>0</v>
      </c>
      <c r="L69" s="173">
        <f t="shared" si="0"/>
        <v>2720000</v>
      </c>
      <c r="M69" s="174"/>
      <c r="N69" s="174"/>
    </row>
    <row r="70" spans="1:14" s="6" customFormat="1" ht="18.75" customHeight="1">
      <c r="A70" s="166">
        <f t="shared" si="1"/>
        <v>59</v>
      </c>
      <c r="B70" s="176" t="s">
        <v>138</v>
      </c>
      <c r="C70" s="177" t="s">
        <v>137</v>
      </c>
      <c r="D70" s="178" t="s">
        <v>133</v>
      </c>
      <c r="E70" s="166" t="s">
        <v>169</v>
      </c>
      <c r="F70" s="180">
        <v>7.8</v>
      </c>
      <c r="G70" s="172" t="s">
        <v>136</v>
      </c>
      <c r="H70" s="172" t="s">
        <v>500</v>
      </c>
      <c r="I70" s="180">
        <v>15</v>
      </c>
      <c r="J70" s="173">
        <v>170000</v>
      </c>
      <c r="K70" s="230">
        <v>0</v>
      </c>
      <c r="L70" s="173">
        <f t="shared" si="0"/>
        <v>2550000</v>
      </c>
      <c r="M70" s="174"/>
      <c r="N70" s="174"/>
    </row>
    <row r="71" spans="1:14" s="6" customFormat="1" ht="18.75" customHeight="1">
      <c r="A71" s="166">
        <f t="shared" si="1"/>
        <v>60</v>
      </c>
      <c r="B71" s="176" t="s">
        <v>352</v>
      </c>
      <c r="C71" s="177" t="s">
        <v>350</v>
      </c>
      <c r="D71" s="178" t="s">
        <v>351</v>
      </c>
      <c r="E71" s="166" t="s">
        <v>176</v>
      </c>
      <c r="F71" s="180">
        <v>7.8</v>
      </c>
      <c r="G71" s="172" t="s">
        <v>136</v>
      </c>
      <c r="H71" s="172" t="s">
        <v>500</v>
      </c>
      <c r="I71" s="180">
        <v>10</v>
      </c>
      <c r="J71" s="173">
        <v>170000</v>
      </c>
      <c r="K71" s="230">
        <v>0</v>
      </c>
      <c r="L71" s="173">
        <f t="shared" si="0"/>
        <v>1700000</v>
      </c>
      <c r="M71" s="174"/>
      <c r="N71" s="174"/>
    </row>
    <row r="72" spans="1:14" s="6" customFormat="1" ht="18.75" customHeight="1">
      <c r="A72" s="166">
        <f t="shared" si="1"/>
        <v>61</v>
      </c>
      <c r="B72" s="176" t="s">
        <v>342</v>
      </c>
      <c r="C72" s="177" t="s">
        <v>228</v>
      </c>
      <c r="D72" s="178" t="s">
        <v>341</v>
      </c>
      <c r="E72" s="166" t="s">
        <v>171</v>
      </c>
      <c r="F72" s="180">
        <v>7.79</v>
      </c>
      <c r="G72" s="172" t="s">
        <v>16</v>
      </c>
      <c r="H72" s="172" t="s">
        <v>500</v>
      </c>
      <c r="I72" s="180">
        <v>14</v>
      </c>
      <c r="J72" s="173">
        <v>170000</v>
      </c>
      <c r="K72" s="230">
        <v>0</v>
      </c>
      <c r="L72" s="173">
        <f t="shared" si="0"/>
        <v>2380000</v>
      </c>
      <c r="M72" s="174"/>
      <c r="N72" s="174"/>
    </row>
    <row r="73" spans="1:14" s="6" customFormat="1" ht="18.75" customHeight="1">
      <c r="A73" s="166">
        <f t="shared" si="1"/>
        <v>62</v>
      </c>
      <c r="B73" s="176" t="s">
        <v>97</v>
      </c>
      <c r="C73" s="177" t="s">
        <v>98</v>
      </c>
      <c r="D73" s="178" t="s">
        <v>40</v>
      </c>
      <c r="E73" s="166" t="s">
        <v>174</v>
      </c>
      <c r="F73" s="180">
        <v>7.77</v>
      </c>
      <c r="G73" s="172" t="s">
        <v>136</v>
      </c>
      <c r="H73" s="172" t="s">
        <v>500</v>
      </c>
      <c r="I73" s="180">
        <v>13</v>
      </c>
      <c r="J73" s="173">
        <v>170000</v>
      </c>
      <c r="K73" s="230">
        <v>0</v>
      </c>
      <c r="L73" s="173">
        <f t="shared" si="0"/>
        <v>2210000</v>
      </c>
      <c r="M73" s="174"/>
      <c r="N73" s="174"/>
    </row>
    <row r="74" spans="1:14" s="6" customFormat="1" ht="18.75" customHeight="1">
      <c r="A74" s="166">
        <f t="shared" si="1"/>
        <v>63</v>
      </c>
      <c r="B74" s="176" t="s">
        <v>338</v>
      </c>
      <c r="C74" s="177" t="s">
        <v>337</v>
      </c>
      <c r="D74" s="178" t="s">
        <v>62</v>
      </c>
      <c r="E74" s="166" t="s">
        <v>172</v>
      </c>
      <c r="F74" s="180">
        <v>7.77</v>
      </c>
      <c r="G74" s="172" t="s">
        <v>16</v>
      </c>
      <c r="H74" s="172" t="s">
        <v>500</v>
      </c>
      <c r="I74" s="180">
        <v>13</v>
      </c>
      <c r="J74" s="173">
        <v>170000</v>
      </c>
      <c r="K74" s="230">
        <v>0</v>
      </c>
      <c r="L74" s="173">
        <f t="shared" si="0"/>
        <v>2210000</v>
      </c>
      <c r="M74" s="174"/>
      <c r="N74" s="174"/>
    </row>
    <row r="75" spans="1:14" s="6" customFormat="1" ht="18.75" customHeight="1">
      <c r="A75" s="166">
        <f t="shared" si="1"/>
        <v>64</v>
      </c>
      <c r="B75" s="176" t="s">
        <v>369</v>
      </c>
      <c r="C75" s="177" t="s">
        <v>368</v>
      </c>
      <c r="D75" s="178" t="s">
        <v>5</v>
      </c>
      <c r="E75" s="166" t="s">
        <v>171</v>
      </c>
      <c r="F75" s="180">
        <v>7.75</v>
      </c>
      <c r="G75" s="172" t="s">
        <v>16</v>
      </c>
      <c r="H75" s="172" t="s">
        <v>500</v>
      </c>
      <c r="I75" s="180">
        <v>16</v>
      </c>
      <c r="J75" s="173">
        <v>170000</v>
      </c>
      <c r="K75" s="230">
        <v>0</v>
      </c>
      <c r="L75" s="173">
        <f t="shared" si="0"/>
        <v>2720000</v>
      </c>
      <c r="M75" s="174"/>
      <c r="N75" s="174"/>
    </row>
    <row r="76" spans="1:14" s="6" customFormat="1" ht="18.75" customHeight="1">
      <c r="A76" s="166">
        <f t="shared" si="1"/>
        <v>65</v>
      </c>
      <c r="B76" s="176" t="s">
        <v>325</v>
      </c>
      <c r="C76" s="177" t="s">
        <v>324</v>
      </c>
      <c r="D76" s="178" t="s">
        <v>323</v>
      </c>
      <c r="E76" s="181" t="s">
        <v>326</v>
      </c>
      <c r="F76" s="180">
        <v>7.72</v>
      </c>
      <c r="G76" s="172" t="s">
        <v>136</v>
      </c>
      <c r="H76" s="172" t="s">
        <v>500</v>
      </c>
      <c r="I76" s="180">
        <v>18</v>
      </c>
      <c r="J76" s="173">
        <v>170000</v>
      </c>
      <c r="K76" s="230">
        <v>0</v>
      </c>
      <c r="L76" s="173">
        <f t="shared" si="0"/>
        <v>3060000</v>
      </c>
      <c r="M76" s="174"/>
      <c r="N76" s="174"/>
    </row>
    <row r="77" spans="1:14" s="6" customFormat="1" ht="18.75" customHeight="1">
      <c r="A77" s="166">
        <f t="shared" si="1"/>
        <v>66</v>
      </c>
      <c r="B77" s="176" t="s">
        <v>165</v>
      </c>
      <c r="C77" s="177" t="s">
        <v>86</v>
      </c>
      <c r="D77" s="178" t="s">
        <v>25</v>
      </c>
      <c r="E77" s="166" t="s">
        <v>174</v>
      </c>
      <c r="F77" s="180">
        <v>7.72</v>
      </c>
      <c r="G77" s="172" t="s">
        <v>136</v>
      </c>
      <c r="H77" s="172" t="s">
        <v>500</v>
      </c>
      <c r="I77" s="180">
        <v>18</v>
      </c>
      <c r="J77" s="173">
        <v>170000</v>
      </c>
      <c r="K77" s="230">
        <v>0</v>
      </c>
      <c r="L77" s="173">
        <f aca="true" t="shared" si="2" ref="L77:L140">I77*J77+K77</f>
        <v>3060000</v>
      </c>
      <c r="M77" s="174"/>
      <c r="N77" s="174"/>
    </row>
    <row r="78" spans="1:14" s="6" customFormat="1" ht="18.75" customHeight="1">
      <c r="A78" s="166">
        <f aca="true" t="shared" si="3" ref="A78:A141">A77+1</f>
        <v>67</v>
      </c>
      <c r="B78" s="176" t="s">
        <v>347</v>
      </c>
      <c r="C78" s="177" t="s">
        <v>292</v>
      </c>
      <c r="D78" s="178" t="s">
        <v>268</v>
      </c>
      <c r="E78" s="166" t="s">
        <v>173</v>
      </c>
      <c r="F78" s="180">
        <v>7.69</v>
      </c>
      <c r="G78" s="172" t="s">
        <v>136</v>
      </c>
      <c r="H78" s="172" t="s">
        <v>500</v>
      </c>
      <c r="I78" s="180">
        <v>16</v>
      </c>
      <c r="J78" s="173">
        <v>170000</v>
      </c>
      <c r="K78" s="230">
        <v>0</v>
      </c>
      <c r="L78" s="173">
        <f t="shared" si="2"/>
        <v>2720000</v>
      </c>
      <c r="M78" s="174"/>
      <c r="N78" s="174"/>
    </row>
    <row r="79" spans="1:14" s="6" customFormat="1" ht="18.75" customHeight="1">
      <c r="A79" s="166">
        <f t="shared" si="3"/>
        <v>68</v>
      </c>
      <c r="B79" s="176" t="s">
        <v>335</v>
      </c>
      <c r="C79" s="177" t="s">
        <v>90</v>
      </c>
      <c r="D79" s="178" t="s">
        <v>334</v>
      </c>
      <c r="E79" s="166" t="s">
        <v>169</v>
      </c>
      <c r="F79" s="180">
        <v>7.65</v>
      </c>
      <c r="G79" s="172" t="s">
        <v>136</v>
      </c>
      <c r="H79" s="172" t="s">
        <v>500</v>
      </c>
      <c r="I79" s="180">
        <v>17</v>
      </c>
      <c r="J79" s="173">
        <v>170000</v>
      </c>
      <c r="K79" s="230">
        <v>0</v>
      </c>
      <c r="L79" s="173">
        <f t="shared" si="2"/>
        <v>2890000</v>
      </c>
      <c r="M79" s="174"/>
      <c r="N79" s="174"/>
    </row>
    <row r="80" spans="1:14" s="6" customFormat="1" ht="18.75" customHeight="1">
      <c r="A80" s="166">
        <f t="shared" si="3"/>
        <v>69</v>
      </c>
      <c r="B80" s="176" t="s">
        <v>99</v>
      </c>
      <c r="C80" s="177" t="s">
        <v>101</v>
      </c>
      <c r="D80" s="178" t="s">
        <v>100</v>
      </c>
      <c r="E80" s="181" t="s">
        <v>169</v>
      </c>
      <c r="F80" s="180">
        <v>7.64</v>
      </c>
      <c r="G80" s="172" t="s">
        <v>16</v>
      </c>
      <c r="H80" s="172" t="s">
        <v>500</v>
      </c>
      <c r="I80" s="180">
        <v>14</v>
      </c>
      <c r="J80" s="173">
        <v>170000</v>
      </c>
      <c r="K80" s="230">
        <v>0</v>
      </c>
      <c r="L80" s="173">
        <f t="shared" si="2"/>
        <v>2380000</v>
      </c>
      <c r="M80" s="174"/>
      <c r="N80" s="174"/>
    </row>
    <row r="81" spans="1:14" s="6" customFormat="1" ht="18.75" customHeight="1">
      <c r="A81" s="166">
        <f t="shared" si="3"/>
        <v>70</v>
      </c>
      <c r="B81" s="176" t="s">
        <v>69</v>
      </c>
      <c r="C81" s="177" t="s">
        <v>48</v>
      </c>
      <c r="D81" s="178" t="s">
        <v>8</v>
      </c>
      <c r="E81" s="166" t="s">
        <v>170</v>
      </c>
      <c r="F81" s="180">
        <v>7.64</v>
      </c>
      <c r="G81" s="172" t="s">
        <v>16</v>
      </c>
      <c r="H81" s="172" t="s">
        <v>500</v>
      </c>
      <c r="I81" s="180">
        <v>11</v>
      </c>
      <c r="J81" s="173">
        <v>170000</v>
      </c>
      <c r="K81" s="230">
        <v>0</v>
      </c>
      <c r="L81" s="173">
        <f t="shared" si="2"/>
        <v>1870000</v>
      </c>
      <c r="M81" s="174"/>
      <c r="N81" s="174"/>
    </row>
    <row r="82" spans="1:14" s="6" customFormat="1" ht="18.75" customHeight="1">
      <c r="A82" s="166">
        <f t="shared" si="3"/>
        <v>71</v>
      </c>
      <c r="B82" s="176" t="s">
        <v>336</v>
      </c>
      <c r="C82" s="177" t="s">
        <v>26</v>
      </c>
      <c r="D82" s="178" t="s">
        <v>40</v>
      </c>
      <c r="E82" s="166" t="s">
        <v>176</v>
      </c>
      <c r="F82" s="180">
        <v>7.62</v>
      </c>
      <c r="G82" s="172" t="s">
        <v>136</v>
      </c>
      <c r="H82" s="172" t="s">
        <v>500</v>
      </c>
      <c r="I82" s="180">
        <v>13</v>
      </c>
      <c r="J82" s="173">
        <v>170000</v>
      </c>
      <c r="K82" s="230">
        <v>0</v>
      </c>
      <c r="L82" s="173">
        <f t="shared" si="2"/>
        <v>2210000</v>
      </c>
      <c r="M82" s="174"/>
      <c r="N82" s="174"/>
    </row>
    <row r="83" spans="1:14" s="6" customFormat="1" ht="18.75" customHeight="1">
      <c r="A83" s="166">
        <f t="shared" si="3"/>
        <v>72</v>
      </c>
      <c r="B83" s="176" t="s">
        <v>346</v>
      </c>
      <c r="C83" s="177" t="s">
        <v>26</v>
      </c>
      <c r="D83" s="178" t="s">
        <v>21</v>
      </c>
      <c r="E83" s="166" t="s">
        <v>174</v>
      </c>
      <c r="F83" s="180">
        <v>7.62</v>
      </c>
      <c r="G83" s="172" t="s">
        <v>16</v>
      </c>
      <c r="H83" s="172" t="s">
        <v>500</v>
      </c>
      <c r="I83" s="180">
        <v>13</v>
      </c>
      <c r="J83" s="173">
        <v>170000</v>
      </c>
      <c r="K83" s="230">
        <v>0</v>
      </c>
      <c r="L83" s="173">
        <f t="shared" si="2"/>
        <v>2210000</v>
      </c>
      <c r="M83" s="174"/>
      <c r="N83" s="174"/>
    </row>
    <row r="84" spans="1:14" s="6" customFormat="1" ht="18.75" customHeight="1">
      <c r="A84" s="166">
        <f t="shared" si="3"/>
        <v>73</v>
      </c>
      <c r="B84" s="176" t="s">
        <v>333</v>
      </c>
      <c r="C84" s="177" t="s">
        <v>331</v>
      </c>
      <c r="D84" s="178" t="s">
        <v>332</v>
      </c>
      <c r="E84" s="181" t="s">
        <v>173</v>
      </c>
      <c r="F84" s="180">
        <v>7.59</v>
      </c>
      <c r="G84" s="172" t="s">
        <v>136</v>
      </c>
      <c r="H84" s="172" t="s">
        <v>500</v>
      </c>
      <c r="I84" s="180">
        <v>17</v>
      </c>
      <c r="J84" s="173">
        <v>170000</v>
      </c>
      <c r="K84" s="230">
        <v>0</v>
      </c>
      <c r="L84" s="173">
        <f t="shared" si="2"/>
        <v>2890000</v>
      </c>
      <c r="M84" s="174"/>
      <c r="N84" s="174"/>
    </row>
    <row r="85" spans="1:14" s="6" customFormat="1" ht="18.75" customHeight="1">
      <c r="A85" s="166">
        <f t="shared" si="3"/>
        <v>74</v>
      </c>
      <c r="B85" s="176" t="s">
        <v>168</v>
      </c>
      <c r="C85" s="177" t="s">
        <v>162</v>
      </c>
      <c r="D85" s="178" t="s">
        <v>8</v>
      </c>
      <c r="E85" s="166" t="s">
        <v>177</v>
      </c>
      <c r="F85" s="180">
        <v>7.57</v>
      </c>
      <c r="G85" s="172" t="s">
        <v>136</v>
      </c>
      <c r="H85" s="172" t="s">
        <v>500</v>
      </c>
      <c r="I85" s="180">
        <v>14</v>
      </c>
      <c r="J85" s="173">
        <v>170000</v>
      </c>
      <c r="K85" s="230">
        <v>0</v>
      </c>
      <c r="L85" s="173">
        <f t="shared" si="2"/>
        <v>2380000</v>
      </c>
      <c r="M85" s="174"/>
      <c r="N85" s="174"/>
    </row>
    <row r="86" spans="1:14" s="6" customFormat="1" ht="18.75" customHeight="1">
      <c r="A86" s="166">
        <f t="shared" si="3"/>
        <v>75</v>
      </c>
      <c r="B86" s="176" t="s">
        <v>78</v>
      </c>
      <c r="C86" s="177" t="s">
        <v>80</v>
      </c>
      <c r="D86" s="178" t="s">
        <v>79</v>
      </c>
      <c r="E86" s="166" t="s">
        <v>175</v>
      </c>
      <c r="F86" s="180">
        <v>7.57</v>
      </c>
      <c r="G86" s="172" t="s">
        <v>16</v>
      </c>
      <c r="H86" s="172" t="s">
        <v>500</v>
      </c>
      <c r="I86" s="180">
        <v>14</v>
      </c>
      <c r="J86" s="173">
        <v>170000</v>
      </c>
      <c r="K86" s="230">
        <v>0</v>
      </c>
      <c r="L86" s="173">
        <f t="shared" si="2"/>
        <v>2380000</v>
      </c>
      <c r="M86" s="174"/>
      <c r="N86" s="174"/>
    </row>
    <row r="87" spans="1:14" s="6" customFormat="1" ht="18.75" customHeight="1">
      <c r="A87" s="166">
        <f t="shared" si="3"/>
        <v>76</v>
      </c>
      <c r="B87" s="176" t="s">
        <v>120</v>
      </c>
      <c r="C87" s="177" t="s">
        <v>111</v>
      </c>
      <c r="D87" s="178" t="s">
        <v>49</v>
      </c>
      <c r="E87" s="166" t="s">
        <v>173</v>
      </c>
      <c r="F87" s="180">
        <v>7.57</v>
      </c>
      <c r="G87" s="172" t="s">
        <v>16</v>
      </c>
      <c r="H87" s="172" t="s">
        <v>500</v>
      </c>
      <c r="I87" s="180">
        <v>14</v>
      </c>
      <c r="J87" s="173">
        <v>170000</v>
      </c>
      <c r="K87" s="230">
        <v>0</v>
      </c>
      <c r="L87" s="173">
        <f t="shared" si="2"/>
        <v>2380000</v>
      </c>
      <c r="M87" s="174"/>
      <c r="N87" s="174"/>
    </row>
    <row r="88" spans="1:14" s="6" customFormat="1" ht="18.75" customHeight="1">
      <c r="A88" s="166">
        <f t="shared" si="3"/>
        <v>77</v>
      </c>
      <c r="B88" s="176" t="s">
        <v>381</v>
      </c>
      <c r="C88" s="177" t="s">
        <v>379</v>
      </c>
      <c r="D88" s="178" t="s">
        <v>380</v>
      </c>
      <c r="E88" s="166" t="s">
        <v>173</v>
      </c>
      <c r="F88" s="180">
        <v>7.56</v>
      </c>
      <c r="G88" s="172" t="s">
        <v>16</v>
      </c>
      <c r="H88" s="172" t="s">
        <v>500</v>
      </c>
      <c r="I88" s="180">
        <v>16</v>
      </c>
      <c r="J88" s="173">
        <v>170000</v>
      </c>
      <c r="K88" s="230">
        <v>0</v>
      </c>
      <c r="L88" s="173">
        <f t="shared" si="2"/>
        <v>2720000</v>
      </c>
      <c r="M88" s="174"/>
      <c r="N88" s="174"/>
    </row>
    <row r="89" spans="1:14" s="6" customFormat="1" ht="18.75" customHeight="1">
      <c r="A89" s="166">
        <f t="shared" si="3"/>
        <v>78</v>
      </c>
      <c r="B89" s="176" t="s">
        <v>356</v>
      </c>
      <c r="C89" s="177" t="s">
        <v>355</v>
      </c>
      <c r="D89" s="178" t="s">
        <v>310</v>
      </c>
      <c r="E89" s="166" t="s">
        <v>177</v>
      </c>
      <c r="F89" s="180">
        <v>7.55</v>
      </c>
      <c r="G89" s="172" t="s">
        <v>136</v>
      </c>
      <c r="H89" s="172" t="s">
        <v>500</v>
      </c>
      <c r="I89" s="180">
        <v>20</v>
      </c>
      <c r="J89" s="173">
        <v>170000</v>
      </c>
      <c r="K89" s="230">
        <v>0</v>
      </c>
      <c r="L89" s="173">
        <f t="shared" si="2"/>
        <v>3400000</v>
      </c>
      <c r="M89" s="174"/>
      <c r="N89" s="174"/>
    </row>
    <row r="90" spans="1:14" s="6" customFormat="1" ht="18.75" customHeight="1">
      <c r="A90" s="166">
        <f t="shared" si="3"/>
        <v>79</v>
      </c>
      <c r="B90" s="176" t="s">
        <v>70</v>
      </c>
      <c r="C90" s="177" t="s">
        <v>71</v>
      </c>
      <c r="D90" s="178" t="s">
        <v>51</v>
      </c>
      <c r="E90" s="166" t="s">
        <v>176</v>
      </c>
      <c r="F90" s="180">
        <v>7.55</v>
      </c>
      <c r="G90" s="172" t="s">
        <v>136</v>
      </c>
      <c r="H90" s="172" t="s">
        <v>500</v>
      </c>
      <c r="I90" s="180">
        <v>11</v>
      </c>
      <c r="J90" s="173">
        <v>170000</v>
      </c>
      <c r="K90" s="230">
        <v>0</v>
      </c>
      <c r="L90" s="173">
        <f t="shared" si="2"/>
        <v>1870000</v>
      </c>
      <c r="M90" s="174"/>
      <c r="N90" s="174"/>
    </row>
    <row r="91" spans="1:14" s="6" customFormat="1" ht="18.75" customHeight="1">
      <c r="A91" s="166">
        <f t="shared" si="3"/>
        <v>80</v>
      </c>
      <c r="B91" s="176" t="s">
        <v>372</v>
      </c>
      <c r="C91" s="177" t="s">
        <v>371</v>
      </c>
      <c r="D91" s="178" t="s">
        <v>51</v>
      </c>
      <c r="E91" s="166" t="s">
        <v>169</v>
      </c>
      <c r="F91" s="180">
        <v>7.55</v>
      </c>
      <c r="G91" s="172" t="s">
        <v>136</v>
      </c>
      <c r="H91" s="172" t="s">
        <v>500</v>
      </c>
      <c r="I91" s="180">
        <v>20</v>
      </c>
      <c r="J91" s="173">
        <v>170000</v>
      </c>
      <c r="K91" s="230">
        <v>0</v>
      </c>
      <c r="L91" s="173">
        <f t="shared" si="2"/>
        <v>3400000</v>
      </c>
      <c r="M91" s="174"/>
      <c r="N91" s="174"/>
    </row>
    <row r="92" spans="1:14" s="6" customFormat="1" ht="18.75" customHeight="1">
      <c r="A92" s="166">
        <f t="shared" si="3"/>
        <v>81</v>
      </c>
      <c r="B92" s="176" t="s">
        <v>374</v>
      </c>
      <c r="C92" s="177" t="s">
        <v>373</v>
      </c>
      <c r="D92" s="178" t="s">
        <v>20</v>
      </c>
      <c r="E92" s="181" t="s">
        <v>319</v>
      </c>
      <c r="F92" s="180">
        <v>7.54</v>
      </c>
      <c r="G92" s="172" t="s">
        <v>136</v>
      </c>
      <c r="H92" s="172" t="s">
        <v>500</v>
      </c>
      <c r="I92" s="180">
        <v>13</v>
      </c>
      <c r="J92" s="173">
        <v>170000</v>
      </c>
      <c r="K92" s="230">
        <v>0</v>
      </c>
      <c r="L92" s="173">
        <f t="shared" si="2"/>
        <v>2210000</v>
      </c>
      <c r="M92" s="174"/>
      <c r="N92" s="174"/>
    </row>
    <row r="93" spans="1:14" s="6" customFormat="1" ht="18.75" customHeight="1">
      <c r="A93" s="166">
        <f t="shared" si="3"/>
        <v>82</v>
      </c>
      <c r="B93" s="176" t="s">
        <v>322</v>
      </c>
      <c r="C93" s="177" t="s">
        <v>321</v>
      </c>
      <c r="D93" s="178" t="s">
        <v>307</v>
      </c>
      <c r="E93" s="166" t="s">
        <v>170</v>
      </c>
      <c r="F93" s="180">
        <v>7.5</v>
      </c>
      <c r="G93" s="172" t="s">
        <v>136</v>
      </c>
      <c r="H93" s="172" t="s">
        <v>500</v>
      </c>
      <c r="I93" s="180">
        <v>12</v>
      </c>
      <c r="J93" s="173">
        <v>170000</v>
      </c>
      <c r="K93" s="230">
        <v>0</v>
      </c>
      <c r="L93" s="173">
        <f t="shared" si="2"/>
        <v>2040000</v>
      </c>
      <c r="M93" s="174"/>
      <c r="N93" s="174"/>
    </row>
    <row r="94" spans="1:14" s="6" customFormat="1" ht="18.75" customHeight="1">
      <c r="A94" s="166">
        <f t="shared" si="3"/>
        <v>83</v>
      </c>
      <c r="B94" s="176" t="s">
        <v>345</v>
      </c>
      <c r="C94" s="177" t="s">
        <v>343</v>
      </c>
      <c r="D94" s="178" t="s">
        <v>344</v>
      </c>
      <c r="E94" s="166" t="s">
        <v>172</v>
      </c>
      <c r="F94" s="180">
        <v>7.5</v>
      </c>
      <c r="G94" s="172" t="s">
        <v>16</v>
      </c>
      <c r="H94" s="172" t="s">
        <v>500</v>
      </c>
      <c r="I94" s="180">
        <v>10</v>
      </c>
      <c r="J94" s="173">
        <v>170000</v>
      </c>
      <c r="K94" s="230">
        <v>0</v>
      </c>
      <c r="L94" s="173">
        <f t="shared" si="2"/>
        <v>1700000</v>
      </c>
      <c r="M94" s="174"/>
      <c r="N94" s="174"/>
    </row>
    <row r="95" spans="1:14" s="6" customFormat="1" ht="18.75" customHeight="1">
      <c r="A95" s="166">
        <f t="shared" si="3"/>
        <v>84</v>
      </c>
      <c r="B95" s="176" t="s">
        <v>349</v>
      </c>
      <c r="C95" s="177" t="s">
        <v>348</v>
      </c>
      <c r="D95" s="178" t="s">
        <v>35</v>
      </c>
      <c r="E95" s="166" t="s">
        <v>176</v>
      </c>
      <c r="F95" s="180">
        <v>7.5</v>
      </c>
      <c r="G95" s="172" t="s">
        <v>136</v>
      </c>
      <c r="H95" s="172" t="s">
        <v>500</v>
      </c>
      <c r="I95" s="180">
        <v>14</v>
      </c>
      <c r="J95" s="173">
        <v>170000</v>
      </c>
      <c r="K95" s="230">
        <v>0</v>
      </c>
      <c r="L95" s="173">
        <f t="shared" si="2"/>
        <v>2380000</v>
      </c>
      <c r="M95" s="174"/>
      <c r="N95" s="174"/>
    </row>
    <row r="96" spans="1:14" s="6" customFormat="1" ht="18.75" customHeight="1">
      <c r="A96" s="166">
        <f t="shared" si="3"/>
        <v>85</v>
      </c>
      <c r="B96" s="176" t="s">
        <v>367</v>
      </c>
      <c r="C96" s="177" t="s">
        <v>365</v>
      </c>
      <c r="D96" s="178" t="s">
        <v>366</v>
      </c>
      <c r="E96" s="181" t="s">
        <v>326</v>
      </c>
      <c r="F96" s="180">
        <v>7.47</v>
      </c>
      <c r="G96" s="172" t="s">
        <v>136</v>
      </c>
      <c r="H96" s="172" t="s">
        <v>500</v>
      </c>
      <c r="I96" s="180">
        <v>15</v>
      </c>
      <c r="J96" s="173">
        <v>170000</v>
      </c>
      <c r="K96" s="230">
        <v>0</v>
      </c>
      <c r="L96" s="173">
        <f t="shared" si="2"/>
        <v>2550000</v>
      </c>
      <c r="M96" s="174"/>
      <c r="N96" s="174"/>
    </row>
    <row r="97" spans="1:14" s="6" customFormat="1" ht="18.75" customHeight="1">
      <c r="A97" s="166">
        <f t="shared" si="3"/>
        <v>86</v>
      </c>
      <c r="B97" s="176" t="s">
        <v>122</v>
      </c>
      <c r="C97" s="177" t="s">
        <v>113</v>
      </c>
      <c r="D97" s="178" t="s">
        <v>47</v>
      </c>
      <c r="E97" s="166" t="s">
        <v>174</v>
      </c>
      <c r="F97" s="180">
        <v>7.47</v>
      </c>
      <c r="G97" s="172" t="s">
        <v>16</v>
      </c>
      <c r="H97" s="172" t="s">
        <v>500</v>
      </c>
      <c r="I97" s="180">
        <v>17</v>
      </c>
      <c r="J97" s="173">
        <v>170000</v>
      </c>
      <c r="K97" s="230">
        <v>0</v>
      </c>
      <c r="L97" s="173">
        <f t="shared" si="2"/>
        <v>2890000</v>
      </c>
      <c r="M97" s="174"/>
      <c r="N97" s="174"/>
    </row>
    <row r="98" spans="1:14" s="6" customFormat="1" ht="18.75" customHeight="1">
      <c r="A98" s="166">
        <f t="shared" si="3"/>
        <v>87</v>
      </c>
      <c r="B98" s="176" t="s">
        <v>364</v>
      </c>
      <c r="C98" s="177" t="s">
        <v>362</v>
      </c>
      <c r="D98" s="178" t="s">
        <v>363</v>
      </c>
      <c r="E98" s="166" t="s">
        <v>179</v>
      </c>
      <c r="F98" s="180">
        <v>7.46</v>
      </c>
      <c r="G98" s="172" t="s">
        <v>16</v>
      </c>
      <c r="H98" s="172" t="s">
        <v>500</v>
      </c>
      <c r="I98" s="180">
        <v>13</v>
      </c>
      <c r="J98" s="173">
        <v>170000</v>
      </c>
      <c r="K98" s="230">
        <v>0</v>
      </c>
      <c r="L98" s="173">
        <f t="shared" si="2"/>
        <v>2210000</v>
      </c>
      <c r="M98" s="174"/>
      <c r="N98" s="174"/>
    </row>
    <row r="99" spans="1:14" s="6" customFormat="1" ht="18.75" customHeight="1">
      <c r="A99" s="166">
        <f t="shared" si="3"/>
        <v>88</v>
      </c>
      <c r="B99" s="176" t="s">
        <v>411</v>
      </c>
      <c r="C99" s="177" t="s">
        <v>409</v>
      </c>
      <c r="D99" s="178" t="s">
        <v>410</v>
      </c>
      <c r="E99" s="166" t="s">
        <v>177</v>
      </c>
      <c r="F99" s="180">
        <v>7.45</v>
      </c>
      <c r="G99" s="172" t="s">
        <v>136</v>
      </c>
      <c r="H99" s="172" t="s">
        <v>500</v>
      </c>
      <c r="I99" s="180">
        <v>22</v>
      </c>
      <c r="J99" s="173">
        <v>170000</v>
      </c>
      <c r="K99" s="230">
        <v>0</v>
      </c>
      <c r="L99" s="173">
        <f t="shared" si="2"/>
        <v>3740000</v>
      </c>
      <c r="M99" s="174"/>
      <c r="N99" s="174"/>
    </row>
    <row r="100" spans="1:15" s="6" customFormat="1" ht="18.75" customHeight="1">
      <c r="A100" s="166">
        <f t="shared" si="3"/>
        <v>89</v>
      </c>
      <c r="B100" s="176" t="s">
        <v>360</v>
      </c>
      <c r="C100" s="177" t="s">
        <v>358</v>
      </c>
      <c r="D100" s="178" t="s">
        <v>359</v>
      </c>
      <c r="E100" s="166" t="s">
        <v>175</v>
      </c>
      <c r="F100" s="180">
        <v>7.44</v>
      </c>
      <c r="G100" s="172" t="s">
        <v>16</v>
      </c>
      <c r="H100" s="172" t="s">
        <v>500</v>
      </c>
      <c r="I100" s="180">
        <v>16</v>
      </c>
      <c r="J100" s="173">
        <v>170000</v>
      </c>
      <c r="K100" s="230">
        <v>0</v>
      </c>
      <c r="L100" s="173">
        <f t="shared" si="2"/>
        <v>2720000</v>
      </c>
      <c r="M100" s="174"/>
      <c r="N100" s="174"/>
      <c r="O100" s="12"/>
    </row>
    <row r="101" spans="1:15" s="6" customFormat="1" ht="18.75" customHeight="1">
      <c r="A101" s="166">
        <f t="shared" si="3"/>
        <v>90</v>
      </c>
      <c r="B101" s="176" t="s">
        <v>122</v>
      </c>
      <c r="C101" s="177" t="s">
        <v>361</v>
      </c>
      <c r="D101" s="178" t="s">
        <v>88</v>
      </c>
      <c r="E101" s="166" t="s">
        <v>174</v>
      </c>
      <c r="F101" s="180">
        <v>7.44</v>
      </c>
      <c r="G101" s="172" t="s">
        <v>16</v>
      </c>
      <c r="H101" s="172" t="s">
        <v>500</v>
      </c>
      <c r="I101" s="180">
        <v>16</v>
      </c>
      <c r="J101" s="173">
        <v>170000</v>
      </c>
      <c r="K101" s="230">
        <v>0</v>
      </c>
      <c r="L101" s="173">
        <f t="shared" si="2"/>
        <v>2720000</v>
      </c>
      <c r="M101" s="174"/>
      <c r="N101" s="174"/>
      <c r="O101" s="10"/>
    </row>
    <row r="102" spans="1:15" s="6" customFormat="1" ht="18.75" customHeight="1">
      <c r="A102" s="166">
        <f t="shared" si="3"/>
        <v>91</v>
      </c>
      <c r="B102" s="176" t="s">
        <v>378</v>
      </c>
      <c r="C102" s="177" t="s">
        <v>377</v>
      </c>
      <c r="D102" s="178" t="s">
        <v>10</v>
      </c>
      <c r="E102" s="166" t="s">
        <v>171</v>
      </c>
      <c r="F102" s="180">
        <v>7.42</v>
      </c>
      <c r="G102" s="172" t="s">
        <v>136</v>
      </c>
      <c r="H102" s="172" t="s">
        <v>500</v>
      </c>
      <c r="I102" s="180">
        <v>12</v>
      </c>
      <c r="J102" s="173">
        <v>170000</v>
      </c>
      <c r="K102" s="230">
        <v>0</v>
      </c>
      <c r="L102" s="173">
        <f t="shared" si="2"/>
        <v>2040000</v>
      </c>
      <c r="M102" s="174"/>
      <c r="N102" s="174"/>
      <c r="O102" s="15"/>
    </row>
    <row r="103" spans="1:15" s="6" customFormat="1" ht="18.75" customHeight="1">
      <c r="A103" s="166">
        <f t="shared" si="3"/>
        <v>92</v>
      </c>
      <c r="B103" s="176" t="s">
        <v>405</v>
      </c>
      <c r="C103" s="177" t="s">
        <v>404</v>
      </c>
      <c r="D103" s="178" t="s">
        <v>289</v>
      </c>
      <c r="E103" s="166" t="s">
        <v>169</v>
      </c>
      <c r="F103" s="180">
        <v>7.4</v>
      </c>
      <c r="G103" s="172" t="s">
        <v>136</v>
      </c>
      <c r="H103" s="172" t="s">
        <v>500</v>
      </c>
      <c r="I103" s="180">
        <v>20</v>
      </c>
      <c r="J103" s="173">
        <v>170000</v>
      </c>
      <c r="K103" s="230">
        <v>0</v>
      </c>
      <c r="L103" s="173">
        <f t="shared" si="2"/>
        <v>3400000</v>
      </c>
      <c r="M103" s="174"/>
      <c r="N103" s="174"/>
      <c r="O103" s="15"/>
    </row>
    <row r="104" spans="1:15" s="6" customFormat="1" ht="18.75" customHeight="1">
      <c r="A104" s="166">
        <f t="shared" si="3"/>
        <v>93</v>
      </c>
      <c r="B104" s="176" t="s">
        <v>408</v>
      </c>
      <c r="C104" s="177" t="s">
        <v>407</v>
      </c>
      <c r="D104" s="178" t="s">
        <v>329</v>
      </c>
      <c r="E104" s="166" t="s">
        <v>176</v>
      </c>
      <c r="F104" s="180">
        <v>7.39</v>
      </c>
      <c r="G104" s="172" t="s">
        <v>136</v>
      </c>
      <c r="H104" s="172" t="s">
        <v>500</v>
      </c>
      <c r="I104" s="180">
        <v>18</v>
      </c>
      <c r="J104" s="173">
        <v>170000</v>
      </c>
      <c r="K104" s="230">
        <v>0</v>
      </c>
      <c r="L104" s="173">
        <f t="shared" si="2"/>
        <v>3060000</v>
      </c>
      <c r="M104" s="174"/>
      <c r="N104" s="174"/>
      <c r="O104" s="15"/>
    </row>
    <row r="105" spans="1:15" s="6" customFormat="1" ht="18.75" customHeight="1">
      <c r="A105" s="166">
        <f t="shared" si="3"/>
        <v>94</v>
      </c>
      <c r="B105" s="176" t="s">
        <v>413</v>
      </c>
      <c r="C105" s="177" t="s">
        <v>412</v>
      </c>
      <c r="D105" s="178" t="s">
        <v>19</v>
      </c>
      <c r="E105" s="166" t="s">
        <v>175</v>
      </c>
      <c r="F105" s="180">
        <v>7.36</v>
      </c>
      <c r="G105" s="172" t="s">
        <v>136</v>
      </c>
      <c r="H105" s="172" t="s">
        <v>500</v>
      </c>
      <c r="I105" s="180">
        <v>14</v>
      </c>
      <c r="J105" s="173">
        <v>170000</v>
      </c>
      <c r="K105" s="230">
        <v>0</v>
      </c>
      <c r="L105" s="173">
        <f t="shared" si="2"/>
        <v>2380000</v>
      </c>
      <c r="M105" s="174"/>
      <c r="N105" s="174"/>
      <c r="O105" s="15"/>
    </row>
    <row r="106" spans="1:15" s="6" customFormat="1" ht="18.75" customHeight="1">
      <c r="A106" s="166">
        <f t="shared" si="3"/>
        <v>95</v>
      </c>
      <c r="B106" s="176" t="s">
        <v>419</v>
      </c>
      <c r="C106" s="177" t="s">
        <v>417</v>
      </c>
      <c r="D106" s="178" t="s">
        <v>418</v>
      </c>
      <c r="E106" s="166" t="s">
        <v>170</v>
      </c>
      <c r="F106" s="180">
        <v>7.33</v>
      </c>
      <c r="G106" s="172" t="s">
        <v>136</v>
      </c>
      <c r="H106" s="172" t="s">
        <v>500</v>
      </c>
      <c r="I106" s="180">
        <v>18</v>
      </c>
      <c r="J106" s="173">
        <v>170000</v>
      </c>
      <c r="K106" s="230">
        <v>0</v>
      </c>
      <c r="L106" s="173">
        <f t="shared" si="2"/>
        <v>3060000</v>
      </c>
      <c r="M106" s="174"/>
      <c r="N106" s="174"/>
      <c r="O106" s="15"/>
    </row>
    <row r="107" spans="1:15" s="6" customFormat="1" ht="18.75" customHeight="1">
      <c r="A107" s="166">
        <f t="shared" si="3"/>
        <v>96</v>
      </c>
      <c r="B107" s="176" t="s">
        <v>422</v>
      </c>
      <c r="C107" s="177" t="s">
        <v>420</v>
      </c>
      <c r="D107" s="178" t="s">
        <v>421</v>
      </c>
      <c r="E107" s="181" t="s">
        <v>319</v>
      </c>
      <c r="F107" s="180">
        <v>7.31</v>
      </c>
      <c r="G107" s="172" t="s">
        <v>136</v>
      </c>
      <c r="H107" s="172" t="s">
        <v>500</v>
      </c>
      <c r="I107" s="180">
        <v>13</v>
      </c>
      <c r="J107" s="173">
        <v>170000</v>
      </c>
      <c r="K107" s="230">
        <v>0</v>
      </c>
      <c r="L107" s="173">
        <f t="shared" si="2"/>
        <v>2210000</v>
      </c>
      <c r="M107" s="174"/>
      <c r="N107" s="174"/>
      <c r="O107" s="15"/>
    </row>
    <row r="108" spans="1:15" s="6" customFormat="1" ht="18.75" customHeight="1">
      <c r="A108" s="166">
        <f t="shared" si="3"/>
        <v>97</v>
      </c>
      <c r="B108" s="176" t="s">
        <v>387</v>
      </c>
      <c r="C108" s="177" t="s">
        <v>385</v>
      </c>
      <c r="D108" s="178" t="s">
        <v>386</v>
      </c>
      <c r="E108" s="166" t="s">
        <v>384</v>
      </c>
      <c r="F108" s="180">
        <v>7.4</v>
      </c>
      <c r="G108" s="172" t="s">
        <v>136</v>
      </c>
      <c r="H108" s="172" t="s">
        <v>500</v>
      </c>
      <c r="I108" s="180">
        <v>15</v>
      </c>
      <c r="J108" s="173">
        <v>220000</v>
      </c>
      <c r="K108" s="230">
        <v>0</v>
      </c>
      <c r="L108" s="173">
        <f t="shared" si="2"/>
        <v>3300000</v>
      </c>
      <c r="M108" s="174"/>
      <c r="N108" s="174"/>
      <c r="O108" s="15"/>
    </row>
    <row r="109" spans="1:15" s="6" customFormat="1" ht="18.75" customHeight="1">
      <c r="A109" s="166">
        <f t="shared" si="3"/>
        <v>98</v>
      </c>
      <c r="B109" s="176" t="s">
        <v>389</v>
      </c>
      <c r="C109" s="177" t="s">
        <v>388</v>
      </c>
      <c r="D109" s="178" t="s">
        <v>12</v>
      </c>
      <c r="E109" s="166" t="s">
        <v>390</v>
      </c>
      <c r="F109" s="179">
        <v>7.3</v>
      </c>
      <c r="G109" s="172" t="s">
        <v>136</v>
      </c>
      <c r="H109" s="172" t="s">
        <v>500</v>
      </c>
      <c r="I109" s="180">
        <v>23</v>
      </c>
      <c r="J109" s="173">
        <v>220000</v>
      </c>
      <c r="K109" s="230">
        <v>0</v>
      </c>
      <c r="L109" s="173">
        <f t="shared" si="2"/>
        <v>5060000</v>
      </c>
      <c r="M109" s="174"/>
      <c r="N109" s="174"/>
      <c r="O109" s="15"/>
    </row>
    <row r="110" spans="1:15" s="6" customFormat="1" ht="18.75" customHeight="1">
      <c r="A110" s="166">
        <f t="shared" si="3"/>
        <v>99</v>
      </c>
      <c r="B110" s="176" t="s">
        <v>444</v>
      </c>
      <c r="C110" s="177" t="s">
        <v>443</v>
      </c>
      <c r="D110" s="178" t="s">
        <v>323</v>
      </c>
      <c r="E110" s="166" t="s">
        <v>445</v>
      </c>
      <c r="F110" s="179">
        <v>7.28</v>
      </c>
      <c r="G110" s="172" t="s">
        <v>136</v>
      </c>
      <c r="H110" s="172" t="s">
        <v>500</v>
      </c>
      <c r="I110" s="180">
        <v>25</v>
      </c>
      <c r="J110" s="173">
        <v>220000</v>
      </c>
      <c r="K110" s="230">
        <v>0</v>
      </c>
      <c r="L110" s="173">
        <f t="shared" si="2"/>
        <v>5500000</v>
      </c>
      <c r="M110" s="173"/>
      <c r="N110" s="174"/>
      <c r="O110" s="15"/>
    </row>
    <row r="111" spans="1:15" s="6" customFormat="1" ht="18.75" customHeight="1">
      <c r="A111" s="166">
        <f t="shared" si="3"/>
        <v>100</v>
      </c>
      <c r="B111" s="176" t="s">
        <v>202</v>
      </c>
      <c r="C111" s="177" t="s">
        <v>181</v>
      </c>
      <c r="D111" s="178" t="s">
        <v>182</v>
      </c>
      <c r="E111" s="181" t="s">
        <v>220</v>
      </c>
      <c r="F111" s="180">
        <v>8.23</v>
      </c>
      <c r="G111" s="172" t="s">
        <v>16</v>
      </c>
      <c r="H111" s="172" t="s">
        <v>499</v>
      </c>
      <c r="I111" s="180">
        <v>26</v>
      </c>
      <c r="J111" s="173">
        <v>170000</v>
      </c>
      <c r="K111" s="173">
        <v>300000</v>
      </c>
      <c r="L111" s="173">
        <f t="shared" si="2"/>
        <v>4720000</v>
      </c>
      <c r="M111" s="174"/>
      <c r="N111" s="174"/>
      <c r="O111" s="15"/>
    </row>
    <row r="112" spans="1:15" s="6" customFormat="1" ht="18.75" customHeight="1">
      <c r="A112" s="166">
        <f t="shared" si="3"/>
        <v>101</v>
      </c>
      <c r="B112" s="176" t="s">
        <v>201</v>
      </c>
      <c r="C112" s="177" t="s">
        <v>180</v>
      </c>
      <c r="D112" s="178" t="s">
        <v>126</v>
      </c>
      <c r="E112" s="181" t="s">
        <v>220</v>
      </c>
      <c r="F112" s="180">
        <v>8.19</v>
      </c>
      <c r="G112" s="172" t="s">
        <v>16</v>
      </c>
      <c r="H112" s="172" t="s">
        <v>499</v>
      </c>
      <c r="I112" s="180">
        <v>26</v>
      </c>
      <c r="J112" s="173">
        <v>170000</v>
      </c>
      <c r="K112" s="173">
        <v>300000</v>
      </c>
      <c r="L112" s="173">
        <f t="shared" si="2"/>
        <v>4720000</v>
      </c>
      <c r="M112" s="174"/>
      <c r="N112" s="174"/>
      <c r="O112" s="15"/>
    </row>
    <row r="113" spans="1:15" s="6" customFormat="1" ht="18.75" customHeight="1">
      <c r="A113" s="166">
        <f t="shared" si="3"/>
        <v>102</v>
      </c>
      <c r="B113" s="176" t="s">
        <v>206</v>
      </c>
      <c r="C113" s="177" t="s">
        <v>185</v>
      </c>
      <c r="D113" s="178" t="s">
        <v>8</v>
      </c>
      <c r="E113" s="181" t="s">
        <v>223</v>
      </c>
      <c r="F113" s="180">
        <v>8.06</v>
      </c>
      <c r="G113" s="172" t="s">
        <v>16</v>
      </c>
      <c r="H113" s="172" t="s">
        <v>499</v>
      </c>
      <c r="I113" s="180">
        <v>16</v>
      </c>
      <c r="J113" s="173">
        <v>170000</v>
      </c>
      <c r="K113" s="173">
        <v>300000</v>
      </c>
      <c r="L113" s="173">
        <f t="shared" si="2"/>
        <v>3020000</v>
      </c>
      <c r="M113" s="174"/>
      <c r="N113" s="174"/>
      <c r="O113" s="15"/>
    </row>
    <row r="114" spans="1:15" s="6" customFormat="1" ht="18.75" customHeight="1">
      <c r="A114" s="166">
        <f t="shared" si="3"/>
        <v>103</v>
      </c>
      <c r="B114" s="176" t="s">
        <v>450</v>
      </c>
      <c r="C114" s="177" t="s">
        <v>32</v>
      </c>
      <c r="D114" s="178" t="s">
        <v>449</v>
      </c>
      <c r="E114" s="181" t="s">
        <v>226</v>
      </c>
      <c r="F114" s="180">
        <v>8.05</v>
      </c>
      <c r="G114" s="172" t="s">
        <v>16</v>
      </c>
      <c r="H114" s="172" t="s">
        <v>499</v>
      </c>
      <c r="I114" s="180">
        <v>21</v>
      </c>
      <c r="J114" s="173">
        <v>170000</v>
      </c>
      <c r="K114" s="173">
        <v>300000</v>
      </c>
      <c r="L114" s="173">
        <f t="shared" si="2"/>
        <v>3870000</v>
      </c>
      <c r="M114" s="174"/>
      <c r="N114" s="174"/>
      <c r="O114" s="15"/>
    </row>
    <row r="115" spans="1:15" s="6" customFormat="1" ht="18.75" customHeight="1">
      <c r="A115" s="166">
        <f t="shared" si="3"/>
        <v>104</v>
      </c>
      <c r="B115" s="176" t="s">
        <v>507</v>
      </c>
      <c r="C115" s="177" t="s">
        <v>132</v>
      </c>
      <c r="D115" s="178" t="s">
        <v>446</v>
      </c>
      <c r="E115" s="181" t="s">
        <v>223</v>
      </c>
      <c r="F115" s="180">
        <v>8.04</v>
      </c>
      <c r="G115" s="172" t="s">
        <v>16</v>
      </c>
      <c r="H115" s="172" t="s">
        <v>499</v>
      </c>
      <c r="I115" s="180">
        <v>25</v>
      </c>
      <c r="J115" s="173">
        <v>170000</v>
      </c>
      <c r="K115" s="173">
        <v>300000</v>
      </c>
      <c r="L115" s="173">
        <f t="shared" si="2"/>
        <v>4550000</v>
      </c>
      <c r="M115" s="174"/>
      <c r="N115" s="174"/>
      <c r="O115" s="15"/>
    </row>
    <row r="116" spans="1:14" s="136" customFormat="1" ht="18.75" customHeight="1">
      <c r="A116" s="166">
        <f t="shared" si="3"/>
        <v>105</v>
      </c>
      <c r="B116" s="176" t="s">
        <v>448</v>
      </c>
      <c r="C116" s="177" t="s">
        <v>447</v>
      </c>
      <c r="D116" s="178" t="s">
        <v>304</v>
      </c>
      <c r="E116" s="181" t="s">
        <v>221</v>
      </c>
      <c r="F116" s="180">
        <v>8</v>
      </c>
      <c r="G116" s="172" t="s">
        <v>16</v>
      </c>
      <c r="H116" s="172" t="s">
        <v>499</v>
      </c>
      <c r="I116" s="180">
        <v>24</v>
      </c>
      <c r="J116" s="173">
        <v>170000</v>
      </c>
      <c r="K116" s="173">
        <v>300000</v>
      </c>
      <c r="L116" s="173">
        <f t="shared" si="2"/>
        <v>4380000</v>
      </c>
      <c r="M116" s="174"/>
      <c r="N116" s="174"/>
    </row>
    <row r="117" spans="1:14" s="136" customFormat="1" ht="18.75" customHeight="1">
      <c r="A117" s="166">
        <f t="shared" si="3"/>
        <v>106</v>
      </c>
      <c r="B117" s="176" t="s">
        <v>455</v>
      </c>
      <c r="C117" s="177" t="s">
        <v>454</v>
      </c>
      <c r="D117" s="178" t="s">
        <v>334</v>
      </c>
      <c r="E117" s="181" t="s">
        <v>226</v>
      </c>
      <c r="F117" s="180">
        <v>7.95</v>
      </c>
      <c r="G117" s="172" t="s">
        <v>136</v>
      </c>
      <c r="H117" s="172" t="s">
        <v>500</v>
      </c>
      <c r="I117" s="180">
        <v>20</v>
      </c>
      <c r="J117" s="173">
        <v>170000</v>
      </c>
      <c r="K117" s="230">
        <v>0</v>
      </c>
      <c r="L117" s="173">
        <f t="shared" si="2"/>
        <v>3400000</v>
      </c>
      <c r="M117" s="174"/>
      <c r="N117" s="174"/>
    </row>
    <row r="118" spans="1:14" s="136" customFormat="1" ht="18.75" customHeight="1">
      <c r="A118" s="166">
        <f t="shared" si="3"/>
        <v>107</v>
      </c>
      <c r="B118" s="176" t="s">
        <v>457</v>
      </c>
      <c r="C118" s="177" t="s">
        <v>456</v>
      </c>
      <c r="D118" s="178" t="s">
        <v>3</v>
      </c>
      <c r="E118" s="181" t="s">
        <v>226</v>
      </c>
      <c r="F118" s="180">
        <v>7.95</v>
      </c>
      <c r="G118" s="172" t="s">
        <v>136</v>
      </c>
      <c r="H118" s="172" t="s">
        <v>500</v>
      </c>
      <c r="I118" s="180">
        <v>21</v>
      </c>
      <c r="J118" s="173">
        <v>170000</v>
      </c>
      <c r="K118" s="230">
        <v>0</v>
      </c>
      <c r="L118" s="173">
        <f t="shared" si="2"/>
        <v>3570000</v>
      </c>
      <c r="M118" s="174"/>
      <c r="N118" s="174"/>
    </row>
    <row r="119" spans="1:14" s="136" customFormat="1" ht="18.75" customHeight="1">
      <c r="A119" s="166">
        <f t="shared" si="3"/>
        <v>108</v>
      </c>
      <c r="B119" s="176" t="s">
        <v>453</v>
      </c>
      <c r="C119" s="177" t="s">
        <v>451</v>
      </c>
      <c r="D119" s="178" t="s">
        <v>452</v>
      </c>
      <c r="E119" s="181" t="s">
        <v>220</v>
      </c>
      <c r="F119" s="180">
        <v>7.94</v>
      </c>
      <c r="G119" s="172" t="s">
        <v>136</v>
      </c>
      <c r="H119" s="172" t="s">
        <v>500</v>
      </c>
      <c r="I119" s="180">
        <v>17</v>
      </c>
      <c r="J119" s="173">
        <v>170000</v>
      </c>
      <c r="K119" s="230">
        <v>0</v>
      </c>
      <c r="L119" s="173">
        <f t="shared" si="2"/>
        <v>2890000</v>
      </c>
      <c r="M119" s="174"/>
      <c r="N119" s="174"/>
    </row>
    <row r="120" spans="1:14" s="136" customFormat="1" ht="18.75" customHeight="1">
      <c r="A120" s="166">
        <f t="shared" si="3"/>
        <v>109</v>
      </c>
      <c r="B120" s="176" t="s">
        <v>209</v>
      </c>
      <c r="C120" s="177" t="s">
        <v>101</v>
      </c>
      <c r="D120" s="178" t="s">
        <v>190</v>
      </c>
      <c r="E120" s="181" t="s">
        <v>220</v>
      </c>
      <c r="F120" s="180">
        <v>7.89</v>
      </c>
      <c r="G120" s="172" t="s">
        <v>136</v>
      </c>
      <c r="H120" s="172" t="s">
        <v>500</v>
      </c>
      <c r="I120" s="180">
        <v>19</v>
      </c>
      <c r="J120" s="173">
        <v>170000</v>
      </c>
      <c r="K120" s="230">
        <v>0</v>
      </c>
      <c r="L120" s="173">
        <f t="shared" si="2"/>
        <v>3230000</v>
      </c>
      <c r="M120" s="174"/>
      <c r="N120" s="174"/>
    </row>
    <row r="121" spans="1:14" s="136" customFormat="1" ht="18.75" customHeight="1">
      <c r="A121" s="166">
        <f t="shared" si="3"/>
        <v>110</v>
      </c>
      <c r="B121" s="176" t="s">
        <v>214</v>
      </c>
      <c r="C121" s="177" t="s">
        <v>196</v>
      </c>
      <c r="D121" s="178" t="s">
        <v>12</v>
      </c>
      <c r="E121" s="181" t="s">
        <v>223</v>
      </c>
      <c r="F121" s="180">
        <v>7.88</v>
      </c>
      <c r="G121" s="172" t="s">
        <v>136</v>
      </c>
      <c r="H121" s="172" t="s">
        <v>500</v>
      </c>
      <c r="I121" s="180">
        <v>17</v>
      </c>
      <c r="J121" s="173">
        <v>170000</v>
      </c>
      <c r="K121" s="230">
        <v>0</v>
      </c>
      <c r="L121" s="173">
        <f t="shared" si="2"/>
        <v>2890000</v>
      </c>
      <c r="M121" s="174"/>
      <c r="N121" s="174"/>
    </row>
    <row r="122" spans="1:14" s="136" customFormat="1" ht="18.75" customHeight="1">
      <c r="A122" s="166">
        <f t="shared" si="3"/>
        <v>111</v>
      </c>
      <c r="B122" s="176" t="s">
        <v>236</v>
      </c>
      <c r="C122" s="177" t="s">
        <v>68</v>
      </c>
      <c r="D122" s="178" t="s">
        <v>235</v>
      </c>
      <c r="E122" s="181" t="s">
        <v>237</v>
      </c>
      <c r="F122" s="180">
        <v>7.8</v>
      </c>
      <c r="G122" s="172" t="s">
        <v>136</v>
      </c>
      <c r="H122" s="172" t="s">
        <v>500</v>
      </c>
      <c r="I122" s="180">
        <v>25</v>
      </c>
      <c r="J122" s="173">
        <v>170000</v>
      </c>
      <c r="K122" s="230">
        <v>0</v>
      </c>
      <c r="L122" s="173">
        <f t="shared" si="2"/>
        <v>4250000</v>
      </c>
      <c r="M122" s="174"/>
      <c r="N122" s="174"/>
    </row>
    <row r="123" spans="1:14" s="136" customFormat="1" ht="18.75" customHeight="1">
      <c r="A123" s="166">
        <f t="shared" si="3"/>
        <v>112</v>
      </c>
      <c r="B123" s="176" t="s">
        <v>213</v>
      </c>
      <c r="C123" s="177" t="s">
        <v>195</v>
      </c>
      <c r="D123" s="178" t="s">
        <v>163</v>
      </c>
      <c r="E123" s="181" t="s">
        <v>222</v>
      </c>
      <c r="F123" s="180">
        <v>7.55</v>
      </c>
      <c r="G123" s="172" t="s">
        <v>136</v>
      </c>
      <c r="H123" s="172" t="s">
        <v>500</v>
      </c>
      <c r="I123" s="180">
        <v>20</v>
      </c>
      <c r="J123" s="173">
        <v>170000</v>
      </c>
      <c r="K123" s="230">
        <v>0</v>
      </c>
      <c r="L123" s="173">
        <f t="shared" si="2"/>
        <v>3400000</v>
      </c>
      <c r="M123" s="174"/>
      <c r="N123" s="174"/>
    </row>
    <row r="124" spans="1:14" s="136" customFormat="1" ht="18.75" customHeight="1">
      <c r="A124" s="166">
        <f t="shared" si="3"/>
        <v>113</v>
      </c>
      <c r="B124" s="176" t="s">
        <v>212</v>
      </c>
      <c r="C124" s="177" t="s">
        <v>194</v>
      </c>
      <c r="D124" s="178" t="s">
        <v>51</v>
      </c>
      <c r="E124" s="181" t="s">
        <v>222</v>
      </c>
      <c r="F124" s="180">
        <v>7.52</v>
      </c>
      <c r="G124" s="172" t="s">
        <v>136</v>
      </c>
      <c r="H124" s="172" t="s">
        <v>500</v>
      </c>
      <c r="I124" s="180">
        <v>21</v>
      </c>
      <c r="J124" s="173">
        <v>170000</v>
      </c>
      <c r="K124" s="230">
        <v>0</v>
      </c>
      <c r="L124" s="173">
        <f t="shared" si="2"/>
        <v>3570000</v>
      </c>
      <c r="M124" s="174"/>
      <c r="N124" s="174"/>
    </row>
    <row r="125" spans="1:14" s="136" customFormat="1" ht="18.75" customHeight="1">
      <c r="A125" s="166">
        <f t="shared" si="3"/>
        <v>114</v>
      </c>
      <c r="B125" s="176" t="s">
        <v>204</v>
      </c>
      <c r="C125" s="177" t="s">
        <v>184</v>
      </c>
      <c r="D125" s="178" t="s">
        <v>6</v>
      </c>
      <c r="E125" s="181" t="s">
        <v>221</v>
      </c>
      <c r="F125" s="180">
        <v>7.47</v>
      </c>
      <c r="G125" s="172" t="s">
        <v>136</v>
      </c>
      <c r="H125" s="172" t="s">
        <v>500</v>
      </c>
      <c r="I125" s="180">
        <v>19</v>
      </c>
      <c r="J125" s="173">
        <v>170000</v>
      </c>
      <c r="K125" s="230">
        <v>0</v>
      </c>
      <c r="L125" s="173">
        <f t="shared" si="2"/>
        <v>3230000</v>
      </c>
      <c r="M125" s="174"/>
      <c r="N125" s="174"/>
    </row>
    <row r="126" spans="1:14" s="136" customFormat="1" ht="18.75" customHeight="1">
      <c r="A126" s="166">
        <f t="shared" si="3"/>
        <v>115</v>
      </c>
      <c r="B126" s="176" t="s">
        <v>218</v>
      </c>
      <c r="C126" s="177" t="s">
        <v>199</v>
      </c>
      <c r="D126" s="178" t="s">
        <v>22</v>
      </c>
      <c r="E126" s="181" t="s">
        <v>223</v>
      </c>
      <c r="F126" s="180">
        <v>7.45</v>
      </c>
      <c r="G126" s="172" t="s">
        <v>136</v>
      </c>
      <c r="H126" s="172" t="s">
        <v>500</v>
      </c>
      <c r="I126" s="180">
        <v>20</v>
      </c>
      <c r="J126" s="173">
        <v>170000</v>
      </c>
      <c r="K126" s="230">
        <v>0</v>
      </c>
      <c r="L126" s="173">
        <f t="shared" si="2"/>
        <v>3400000</v>
      </c>
      <c r="M126" s="174"/>
      <c r="N126" s="174"/>
    </row>
    <row r="127" spans="1:14" s="136" customFormat="1" ht="18.75" customHeight="1">
      <c r="A127" s="166">
        <f t="shared" si="3"/>
        <v>116</v>
      </c>
      <c r="B127" s="176" t="s">
        <v>205</v>
      </c>
      <c r="C127" s="177" t="s">
        <v>54</v>
      </c>
      <c r="D127" s="178" t="s">
        <v>107</v>
      </c>
      <c r="E127" s="181" t="s">
        <v>223</v>
      </c>
      <c r="F127" s="179">
        <v>7.4</v>
      </c>
      <c r="G127" s="172" t="s">
        <v>136</v>
      </c>
      <c r="H127" s="172" t="s">
        <v>500</v>
      </c>
      <c r="I127" s="180">
        <v>20</v>
      </c>
      <c r="J127" s="173">
        <v>170000</v>
      </c>
      <c r="K127" s="230">
        <v>0</v>
      </c>
      <c r="L127" s="173">
        <f t="shared" si="2"/>
        <v>3400000</v>
      </c>
      <c r="M127" s="174"/>
      <c r="N127" s="174"/>
    </row>
    <row r="128" spans="1:14" s="136" customFormat="1" ht="18.75" customHeight="1">
      <c r="A128" s="166">
        <f t="shared" si="3"/>
        <v>117</v>
      </c>
      <c r="B128" s="176" t="s">
        <v>208</v>
      </c>
      <c r="C128" s="177" t="s">
        <v>189</v>
      </c>
      <c r="D128" s="178" t="s">
        <v>126</v>
      </c>
      <c r="E128" s="181" t="s">
        <v>221</v>
      </c>
      <c r="F128" s="180">
        <v>7.4</v>
      </c>
      <c r="G128" s="172" t="s">
        <v>136</v>
      </c>
      <c r="H128" s="172" t="s">
        <v>500</v>
      </c>
      <c r="I128" s="180">
        <v>20</v>
      </c>
      <c r="J128" s="173">
        <v>170000</v>
      </c>
      <c r="K128" s="230">
        <v>0</v>
      </c>
      <c r="L128" s="173">
        <f t="shared" si="2"/>
        <v>3400000</v>
      </c>
      <c r="M128" s="174"/>
      <c r="N128" s="174"/>
    </row>
    <row r="129" spans="1:14" s="136" customFormat="1" ht="18.75" customHeight="1">
      <c r="A129" s="166">
        <f t="shared" si="3"/>
        <v>118</v>
      </c>
      <c r="B129" s="176" t="s">
        <v>219</v>
      </c>
      <c r="C129" s="177" t="s">
        <v>128</v>
      </c>
      <c r="D129" s="178" t="s">
        <v>200</v>
      </c>
      <c r="E129" s="181" t="s">
        <v>223</v>
      </c>
      <c r="F129" s="180">
        <v>7.35</v>
      </c>
      <c r="G129" s="172" t="s">
        <v>136</v>
      </c>
      <c r="H129" s="172" t="s">
        <v>500</v>
      </c>
      <c r="I129" s="180">
        <v>17</v>
      </c>
      <c r="J129" s="173">
        <v>170000</v>
      </c>
      <c r="K129" s="230">
        <v>0</v>
      </c>
      <c r="L129" s="173">
        <f t="shared" si="2"/>
        <v>2890000</v>
      </c>
      <c r="M129" s="174"/>
      <c r="N129" s="174"/>
    </row>
    <row r="130" spans="1:14" s="136" customFormat="1" ht="18.75" customHeight="1">
      <c r="A130" s="166">
        <f t="shared" si="3"/>
        <v>119</v>
      </c>
      <c r="B130" s="176" t="s">
        <v>207</v>
      </c>
      <c r="C130" s="177" t="s">
        <v>187</v>
      </c>
      <c r="D130" s="178" t="s">
        <v>188</v>
      </c>
      <c r="E130" s="181" t="s">
        <v>225</v>
      </c>
      <c r="F130" s="180">
        <v>7.33</v>
      </c>
      <c r="G130" s="172" t="s">
        <v>136</v>
      </c>
      <c r="H130" s="172" t="s">
        <v>500</v>
      </c>
      <c r="I130" s="180">
        <v>18</v>
      </c>
      <c r="J130" s="173">
        <v>170000</v>
      </c>
      <c r="K130" s="230">
        <v>0</v>
      </c>
      <c r="L130" s="173">
        <f t="shared" si="2"/>
        <v>3060000</v>
      </c>
      <c r="M130" s="174"/>
      <c r="N130" s="174"/>
    </row>
    <row r="131" spans="1:14" s="136" customFormat="1" ht="18.75" customHeight="1">
      <c r="A131" s="166">
        <f t="shared" si="3"/>
        <v>120</v>
      </c>
      <c r="B131" s="176" t="s">
        <v>211</v>
      </c>
      <c r="C131" s="177" t="s">
        <v>192</v>
      </c>
      <c r="D131" s="178" t="s">
        <v>193</v>
      </c>
      <c r="E131" s="181" t="s">
        <v>225</v>
      </c>
      <c r="F131" s="180">
        <v>7.33</v>
      </c>
      <c r="G131" s="172" t="s">
        <v>136</v>
      </c>
      <c r="H131" s="172" t="s">
        <v>500</v>
      </c>
      <c r="I131" s="180">
        <v>18</v>
      </c>
      <c r="J131" s="173">
        <v>170000</v>
      </c>
      <c r="K131" s="230">
        <v>0</v>
      </c>
      <c r="L131" s="173">
        <f t="shared" si="2"/>
        <v>3060000</v>
      </c>
      <c r="M131" s="174"/>
      <c r="N131" s="174"/>
    </row>
    <row r="132" spans="1:14" s="136" customFormat="1" ht="18.75" customHeight="1">
      <c r="A132" s="166">
        <f t="shared" si="3"/>
        <v>121</v>
      </c>
      <c r="B132" s="176" t="s">
        <v>463</v>
      </c>
      <c r="C132" s="177" t="s">
        <v>461</v>
      </c>
      <c r="D132" s="178" t="s">
        <v>462</v>
      </c>
      <c r="E132" s="181" t="s">
        <v>506</v>
      </c>
      <c r="F132" s="180">
        <v>7.32</v>
      </c>
      <c r="G132" s="172" t="s">
        <v>136</v>
      </c>
      <c r="H132" s="172" t="s">
        <v>500</v>
      </c>
      <c r="I132" s="180">
        <v>19</v>
      </c>
      <c r="J132" s="173">
        <v>170000</v>
      </c>
      <c r="K132" s="230">
        <v>0</v>
      </c>
      <c r="L132" s="173">
        <f t="shared" si="2"/>
        <v>3230000</v>
      </c>
      <c r="M132" s="174"/>
      <c r="N132" s="174"/>
    </row>
    <row r="133" spans="1:14" s="136" customFormat="1" ht="18.75" customHeight="1">
      <c r="A133" s="166">
        <f t="shared" si="3"/>
        <v>122</v>
      </c>
      <c r="B133" s="176" t="s">
        <v>203</v>
      </c>
      <c r="C133" s="177" t="s">
        <v>183</v>
      </c>
      <c r="D133" s="178" t="s">
        <v>19</v>
      </c>
      <c r="E133" s="181" t="s">
        <v>220</v>
      </c>
      <c r="F133" s="180">
        <v>7.3</v>
      </c>
      <c r="G133" s="172" t="s">
        <v>136</v>
      </c>
      <c r="H133" s="172" t="s">
        <v>500</v>
      </c>
      <c r="I133" s="180">
        <v>23</v>
      </c>
      <c r="J133" s="173">
        <v>170000</v>
      </c>
      <c r="K133" s="230">
        <v>0</v>
      </c>
      <c r="L133" s="173">
        <f t="shared" si="2"/>
        <v>3910000</v>
      </c>
      <c r="M133" s="174"/>
      <c r="N133" s="174"/>
    </row>
    <row r="134" spans="1:14" s="136" customFormat="1" ht="18.75" customHeight="1">
      <c r="A134" s="166">
        <f t="shared" si="3"/>
        <v>123</v>
      </c>
      <c r="B134" s="176" t="s">
        <v>216</v>
      </c>
      <c r="C134" s="177" t="s">
        <v>198</v>
      </c>
      <c r="D134" s="178" t="s">
        <v>19</v>
      </c>
      <c r="E134" s="181" t="s">
        <v>220</v>
      </c>
      <c r="F134" s="180">
        <v>7.3</v>
      </c>
      <c r="G134" s="172" t="s">
        <v>136</v>
      </c>
      <c r="H134" s="172" t="s">
        <v>500</v>
      </c>
      <c r="I134" s="180">
        <v>23</v>
      </c>
      <c r="J134" s="173">
        <v>170000</v>
      </c>
      <c r="K134" s="230">
        <v>0</v>
      </c>
      <c r="L134" s="173">
        <f t="shared" si="2"/>
        <v>3910000</v>
      </c>
      <c r="M134" s="174"/>
      <c r="N134" s="174"/>
    </row>
    <row r="135" spans="1:14" s="136" customFormat="1" ht="18.75" customHeight="1">
      <c r="A135" s="166">
        <f t="shared" si="3"/>
        <v>124</v>
      </c>
      <c r="B135" s="176" t="s">
        <v>217</v>
      </c>
      <c r="C135" s="177" t="s">
        <v>48</v>
      </c>
      <c r="D135" s="178" t="s">
        <v>10</v>
      </c>
      <c r="E135" s="181" t="s">
        <v>227</v>
      </c>
      <c r="F135" s="180">
        <v>7.29</v>
      </c>
      <c r="G135" s="172" t="s">
        <v>136</v>
      </c>
      <c r="H135" s="172" t="s">
        <v>500</v>
      </c>
      <c r="I135" s="180">
        <v>21</v>
      </c>
      <c r="J135" s="173">
        <v>170000</v>
      </c>
      <c r="K135" s="230">
        <v>0</v>
      </c>
      <c r="L135" s="173">
        <f t="shared" si="2"/>
        <v>3570000</v>
      </c>
      <c r="M135" s="174"/>
      <c r="N135" s="174"/>
    </row>
    <row r="136" spans="1:14" s="136" customFormat="1" ht="18.75" customHeight="1">
      <c r="A136" s="166">
        <f t="shared" si="3"/>
        <v>125</v>
      </c>
      <c r="B136" s="176" t="s">
        <v>459</v>
      </c>
      <c r="C136" s="177" t="s">
        <v>157</v>
      </c>
      <c r="D136" s="178" t="s">
        <v>458</v>
      </c>
      <c r="E136" s="181" t="s">
        <v>222</v>
      </c>
      <c r="F136" s="180">
        <v>7.24</v>
      </c>
      <c r="G136" s="172" t="s">
        <v>136</v>
      </c>
      <c r="H136" s="172" t="s">
        <v>500</v>
      </c>
      <c r="I136" s="180">
        <v>17</v>
      </c>
      <c r="J136" s="173">
        <v>170000</v>
      </c>
      <c r="K136" s="230">
        <v>0</v>
      </c>
      <c r="L136" s="173">
        <f t="shared" si="2"/>
        <v>2890000</v>
      </c>
      <c r="M136" s="174"/>
      <c r="N136" s="174"/>
    </row>
    <row r="137" spans="1:14" s="136" customFormat="1" ht="18.75" customHeight="1">
      <c r="A137" s="166">
        <f t="shared" si="3"/>
        <v>126</v>
      </c>
      <c r="B137" s="176" t="s">
        <v>210</v>
      </c>
      <c r="C137" s="177" t="s">
        <v>191</v>
      </c>
      <c r="D137" s="178" t="s">
        <v>23</v>
      </c>
      <c r="E137" s="181" t="s">
        <v>222</v>
      </c>
      <c r="F137" s="180">
        <v>7.12</v>
      </c>
      <c r="G137" s="172" t="s">
        <v>136</v>
      </c>
      <c r="H137" s="172" t="s">
        <v>500</v>
      </c>
      <c r="I137" s="180">
        <v>17</v>
      </c>
      <c r="J137" s="173">
        <v>170000</v>
      </c>
      <c r="K137" s="230">
        <v>0</v>
      </c>
      <c r="L137" s="173">
        <f t="shared" si="2"/>
        <v>2890000</v>
      </c>
      <c r="M137" s="174"/>
      <c r="N137" s="174"/>
    </row>
    <row r="138" spans="1:14" s="136" customFormat="1" ht="18.75" customHeight="1">
      <c r="A138" s="166">
        <f t="shared" si="3"/>
        <v>127</v>
      </c>
      <c r="B138" s="176" t="s">
        <v>468</v>
      </c>
      <c r="C138" s="177" t="s">
        <v>467</v>
      </c>
      <c r="D138" s="178" t="s">
        <v>449</v>
      </c>
      <c r="E138" s="181" t="s">
        <v>227</v>
      </c>
      <c r="F138" s="180">
        <v>7.09</v>
      </c>
      <c r="G138" s="172" t="s">
        <v>136</v>
      </c>
      <c r="H138" s="172" t="s">
        <v>500</v>
      </c>
      <c r="I138" s="180">
        <v>23</v>
      </c>
      <c r="J138" s="173">
        <v>170000</v>
      </c>
      <c r="K138" s="230">
        <v>0</v>
      </c>
      <c r="L138" s="173">
        <f t="shared" si="2"/>
        <v>3910000</v>
      </c>
      <c r="M138" s="174"/>
      <c r="N138" s="174"/>
    </row>
    <row r="139" spans="1:14" s="136" customFormat="1" ht="18.75" customHeight="1">
      <c r="A139" s="166">
        <f t="shared" si="3"/>
        <v>128</v>
      </c>
      <c r="B139" s="176" t="s">
        <v>475</v>
      </c>
      <c r="C139" s="177" t="s">
        <v>474</v>
      </c>
      <c r="D139" s="178" t="s">
        <v>3</v>
      </c>
      <c r="E139" s="181" t="s">
        <v>223</v>
      </c>
      <c r="F139" s="180">
        <v>7.06</v>
      </c>
      <c r="G139" s="172" t="s">
        <v>136</v>
      </c>
      <c r="H139" s="172" t="s">
        <v>500</v>
      </c>
      <c r="I139" s="180">
        <v>18</v>
      </c>
      <c r="J139" s="173">
        <v>170000</v>
      </c>
      <c r="K139" s="230">
        <v>0</v>
      </c>
      <c r="L139" s="173">
        <f t="shared" si="2"/>
        <v>3060000</v>
      </c>
      <c r="M139" s="174"/>
      <c r="N139" s="174"/>
    </row>
    <row r="140" spans="1:14" s="136" customFormat="1" ht="18.75" customHeight="1">
      <c r="A140" s="166">
        <f t="shared" si="3"/>
        <v>129</v>
      </c>
      <c r="B140" s="176" t="s">
        <v>215</v>
      </c>
      <c r="C140" s="177" t="s">
        <v>197</v>
      </c>
      <c r="D140" s="178" t="s">
        <v>10</v>
      </c>
      <c r="E140" s="181" t="s">
        <v>220</v>
      </c>
      <c r="F140" s="180">
        <v>7</v>
      </c>
      <c r="G140" s="172" t="s">
        <v>136</v>
      </c>
      <c r="H140" s="172" t="s">
        <v>500</v>
      </c>
      <c r="I140" s="180">
        <v>20</v>
      </c>
      <c r="J140" s="173">
        <v>170000</v>
      </c>
      <c r="K140" s="230">
        <v>0</v>
      </c>
      <c r="L140" s="173">
        <f t="shared" si="2"/>
        <v>3400000</v>
      </c>
      <c r="M140" s="174"/>
      <c r="N140" s="174"/>
    </row>
    <row r="141" spans="1:14" s="136" customFormat="1" ht="18.75" customHeight="1">
      <c r="A141" s="166">
        <f t="shared" si="3"/>
        <v>130</v>
      </c>
      <c r="B141" s="176" t="s">
        <v>473</v>
      </c>
      <c r="C141" s="177" t="s">
        <v>472</v>
      </c>
      <c r="D141" s="178" t="s">
        <v>85</v>
      </c>
      <c r="E141" s="181" t="s">
        <v>221</v>
      </c>
      <c r="F141" s="180">
        <v>7</v>
      </c>
      <c r="G141" s="172" t="s">
        <v>136</v>
      </c>
      <c r="H141" s="172" t="s">
        <v>500</v>
      </c>
      <c r="I141" s="180">
        <v>22</v>
      </c>
      <c r="J141" s="173">
        <v>170000</v>
      </c>
      <c r="K141" s="230">
        <v>0</v>
      </c>
      <c r="L141" s="173">
        <f aca="true" t="shared" si="4" ref="L141:L159">I141*J141+K141</f>
        <v>3740000</v>
      </c>
      <c r="M141" s="174"/>
      <c r="N141" s="174"/>
    </row>
    <row r="142" spans="1:14" s="1" customFormat="1" ht="19.5" customHeight="1">
      <c r="A142" s="182" t="s">
        <v>17</v>
      </c>
      <c r="B142" s="183"/>
      <c r="C142" s="184" t="s">
        <v>33</v>
      </c>
      <c r="D142" s="185"/>
      <c r="E142" s="186"/>
      <c r="F142" s="187"/>
      <c r="G142" s="188"/>
      <c r="H142" s="188"/>
      <c r="I142" s="189"/>
      <c r="J142" s="190"/>
      <c r="K142" s="189"/>
      <c r="L142" s="191">
        <f>SUM(L143:L156)</f>
        <v>27600000</v>
      </c>
      <c r="M142" s="191"/>
      <c r="N142" s="192"/>
    </row>
    <row r="143" spans="1:14" s="1" customFormat="1" ht="18" customHeight="1">
      <c r="A143" s="166">
        <f>A141+1</f>
        <v>131</v>
      </c>
      <c r="B143" s="167" t="s">
        <v>296</v>
      </c>
      <c r="C143" s="168" t="s">
        <v>295</v>
      </c>
      <c r="D143" s="169" t="s">
        <v>21</v>
      </c>
      <c r="E143" s="170" t="s">
        <v>291</v>
      </c>
      <c r="F143" s="171">
        <v>8.15</v>
      </c>
      <c r="G143" s="172" t="s">
        <v>136</v>
      </c>
      <c r="H143" s="172" t="s">
        <v>499</v>
      </c>
      <c r="I143" s="171">
        <v>13</v>
      </c>
      <c r="J143" s="173">
        <v>150000</v>
      </c>
      <c r="K143" s="173">
        <v>250000</v>
      </c>
      <c r="L143" s="173">
        <f t="shared" si="4"/>
        <v>2200000</v>
      </c>
      <c r="M143" s="193"/>
      <c r="N143" s="194"/>
    </row>
    <row r="144" spans="1:14" s="1" customFormat="1" ht="18" customHeight="1">
      <c r="A144" s="166">
        <f>A143+1</f>
        <v>132</v>
      </c>
      <c r="B144" s="167" t="s">
        <v>293</v>
      </c>
      <c r="C144" s="168" t="s">
        <v>292</v>
      </c>
      <c r="D144" s="169" t="s">
        <v>20</v>
      </c>
      <c r="E144" s="170" t="s">
        <v>294</v>
      </c>
      <c r="F144" s="171">
        <v>8.1</v>
      </c>
      <c r="G144" s="172" t="s">
        <v>136</v>
      </c>
      <c r="H144" s="172" t="s">
        <v>499</v>
      </c>
      <c r="I144" s="171">
        <v>10</v>
      </c>
      <c r="J144" s="173">
        <v>150000</v>
      </c>
      <c r="K144" s="173">
        <v>250000</v>
      </c>
      <c r="L144" s="173">
        <f t="shared" si="4"/>
        <v>1750000</v>
      </c>
      <c r="M144" s="193"/>
      <c r="N144" s="194"/>
    </row>
    <row r="145" spans="1:14" s="1" customFormat="1" ht="18" customHeight="1">
      <c r="A145" s="166">
        <f aca="true" t="shared" si="5" ref="A145:A156">A144+1</f>
        <v>133</v>
      </c>
      <c r="B145" s="167" t="s">
        <v>290</v>
      </c>
      <c r="C145" s="168" t="s">
        <v>9</v>
      </c>
      <c r="D145" s="169" t="s">
        <v>55</v>
      </c>
      <c r="E145" s="170" t="s">
        <v>291</v>
      </c>
      <c r="F145" s="171">
        <v>8.08</v>
      </c>
      <c r="G145" s="172" t="s">
        <v>136</v>
      </c>
      <c r="H145" s="172" t="s">
        <v>499</v>
      </c>
      <c r="I145" s="171">
        <v>13</v>
      </c>
      <c r="J145" s="173">
        <v>150000</v>
      </c>
      <c r="K145" s="173">
        <v>250000</v>
      </c>
      <c r="L145" s="173">
        <f t="shared" si="4"/>
        <v>2200000</v>
      </c>
      <c r="M145" s="193"/>
      <c r="N145" s="194"/>
    </row>
    <row r="146" spans="1:14" s="1" customFormat="1" ht="18" customHeight="1">
      <c r="A146" s="166">
        <f t="shared" si="5"/>
        <v>134</v>
      </c>
      <c r="B146" s="167" t="s">
        <v>229</v>
      </c>
      <c r="C146" s="168" t="s">
        <v>228</v>
      </c>
      <c r="D146" s="169" t="s">
        <v>106</v>
      </c>
      <c r="E146" s="170" t="s">
        <v>297</v>
      </c>
      <c r="F146" s="171">
        <v>7.92</v>
      </c>
      <c r="G146" s="172" t="s">
        <v>136</v>
      </c>
      <c r="H146" s="172" t="s">
        <v>500</v>
      </c>
      <c r="I146" s="171">
        <v>12</v>
      </c>
      <c r="J146" s="173">
        <v>150000</v>
      </c>
      <c r="K146" s="230">
        <v>0</v>
      </c>
      <c r="L146" s="173">
        <f t="shared" si="4"/>
        <v>1800000</v>
      </c>
      <c r="M146" s="193"/>
      <c r="N146" s="194"/>
    </row>
    <row r="147" spans="1:14" s="1" customFormat="1" ht="18" customHeight="1">
      <c r="A147" s="166">
        <f t="shared" si="5"/>
        <v>135</v>
      </c>
      <c r="B147" s="167" t="s">
        <v>298</v>
      </c>
      <c r="C147" s="168" t="s">
        <v>9</v>
      </c>
      <c r="D147" s="169" t="s">
        <v>141</v>
      </c>
      <c r="E147" s="170" t="s">
        <v>299</v>
      </c>
      <c r="F147" s="171">
        <v>7.73</v>
      </c>
      <c r="G147" s="172" t="s">
        <v>136</v>
      </c>
      <c r="H147" s="172" t="s">
        <v>500</v>
      </c>
      <c r="I147" s="171">
        <v>11</v>
      </c>
      <c r="J147" s="173">
        <v>150000</v>
      </c>
      <c r="K147" s="230">
        <v>0</v>
      </c>
      <c r="L147" s="173">
        <f t="shared" si="4"/>
        <v>1650000</v>
      </c>
      <c r="M147" s="193"/>
      <c r="N147" s="194"/>
    </row>
    <row r="148" spans="1:14" s="1" customFormat="1" ht="18" customHeight="1">
      <c r="A148" s="166">
        <f t="shared" si="5"/>
        <v>136</v>
      </c>
      <c r="B148" s="167" t="s">
        <v>301</v>
      </c>
      <c r="C148" s="168" t="s">
        <v>300</v>
      </c>
      <c r="D148" s="169" t="s">
        <v>126</v>
      </c>
      <c r="E148" s="170" t="s">
        <v>297</v>
      </c>
      <c r="F148" s="171">
        <v>7.67</v>
      </c>
      <c r="G148" s="172" t="s">
        <v>136</v>
      </c>
      <c r="H148" s="172" t="s">
        <v>500</v>
      </c>
      <c r="I148" s="171">
        <v>12</v>
      </c>
      <c r="J148" s="173">
        <v>150000</v>
      </c>
      <c r="K148" s="230">
        <v>0</v>
      </c>
      <c r="L148" s="173">
        <f t="shared" si="4"/>
        <v>1800000</v>
      </c>
      <c r="M148" s="193"/>
      <c r="N148" s="194"/>
    </row>
    <row r="149" spans="1:14" s="1" customFormat="1" ht="18" customHeight="1">
      <c r="A149" s="166">
        <f t="shared" si="5"/>
        <v>137</v>
      </c>
      <c r="B149" s="167" t="s">
        <v>303</v>
      </c>
      <c r="C149" s="168" t="s">
        <v>302</v>
      </c>
      <c r="D149" s="169" t="s">
        <v>141</v>
      </c>
      <c r="E149" s="170" t="s">
        <v>291</v>
      </c>
      <c r="F149" s="171">
        <v>7.55</v>
      </c>
      <c r="G149" s="172" t="s">
        <v>136</v>
      </c>
      <c r="H149" s="172" t="s">
        <v>500</v>
      </c>
      <c r="I149" s="171">
        <v>11</v>
      </c>
      <c r="J149" s="173">
        <v>150000</v>
      </c>
      <c r="K149" s="230">
        <v>0</v>
      </c>
      <c r="L149" s="173">
        <f t="shared" si="4"/>
        <v>1650000</v>
      </c>
      <c r="M149" s="193"/>
      <c r="N149" s="194"/>
    </row>
    <row r="150" spans="1:14" s="1" customFormat="1" ht="18" customHeight="1">
      <c r="A150" s="166">
        <f t="shared" si="5"/>
        <v>138</v>
      </c>
      <c r="B150" s="167" t="s">
        <v>493</v>
      </c>
      <c r="C150" s="168" t="s">
        <v>491</v>
      </c>
      <c r="D150" s="169" t="s">
        <v>492</v>
      </c>
      <c r="E150" s="170" t="s">
        <v>291</v>
      </c>
      <c r="F150" s="171">
        <v>7.36</v>
      </c>
      <c r="G150" s="172" t="s">
        <v>136</v>
      </c>
      <c r="H150" s="172" t="s">
        <v>500</v>
      </c>
      <c r="I150" s="171">
        <v>11</v>
      </c>
      <c r="J150" s="173">
        <v>150000</v>
      </c>
      <c r="K150" s="230">
        <v>0</v>
      </c>
      <c r="L150" s="173">
        <f t="shared" si="4"/>
        <v>1650000</v>
      </c>
      <c r="M150" s="193"/>
      <c r="N150" s="194"/>
    </row>
    <row r="151" spans="1:14" s="1" customFormat="1" ht="18" customHeight="1">
      <c r="A151" s="166">
        <f t="shared" si="5"/>
        <v>139</v>
      </c>
      <c r="B151" s="195" t="s">
        <v>131</v>
      </c>
      <c r="C151" s="196" t="s">
        <v>129</v>
      </c>
      <c r="D151" s="197" t="s">
        <v>130</v>
      </c>
      <c r="E151" s="170" t="s">
        <v>231</v>
      </c>
      <c r="F151" s="195">
        <v>7.35</v>
      </c>
      <c r="G151" s="172" t="s">
        <v>16</v>
      </c>
      <c r="H151" s="172" t="s">
        <v>500</v>
      </c>
      <c r="I151" s="171">
        <v>17</v>
      </c>
      <c r="J151" s="173">
        <v>150000</v>
      </c>
      <c r="K151" s="230">
        <v>0</v>
      </c>
      <c r="L151" s="173">
        <f t="shared" si="4"/>
        <v>2550000</v>
      </c>
      <c r="M151" s="193"/>
      <c r="N151" s="174"/>
    </row>
    <row r="152" spans="1:14" s="1" customFormat="1" ht="18" customHeight="1">
      <c r="A152" s="166">
        <f t="shared" si="5"/>
        <v>140</v>
      </c>
      <c r="B152" s="195" t="s">
        <v>393</v>
      </c>
      <c r="C152" s="196" t="s">
        <v>392</v>
      </c>
      <c r="D152" s="197" t="s">
        <v>160</v>
      </c>
      <c r="E152" s="170" t="s">
        <v>232</v>
      </c>
      <c r="F152" s="195">
        <v>7.18</v>
      </c>
      <c r="G152" s="172" t="s">
        <v>16</v>
      </c>
      <c r="H152" s="172" t="s">
        <v>500</v>
      </c>
      <c r="I152" s="171">
        <v>11</v>
      </c>
      <c r="J152" s="173">
        <v>150000</v>
      </c>
      <c r="K152" s="230">
        <v>0</v>
      </c>
      <c r="L152" s="173">
        <f t="shared" si="4"/>
        <v>1650000</v>
      </c>
      <c r="M152" s="193"/>
      <c r="N152" s="174"/>
    </row>
    <row r="153" spans="1:14" s="1" customFormat="1" ht="18" customHeight="1">
      <c r="A153" s="166">
        <f t="shared" si="5"/>
        <v>141</v>
      </c>
      <c r="B153" s="195" t="s">
        <v>391</v>
      </c>
      <c r="C153" s="196" t="s">
        <v>317</v>
      </c>
      <c r="D153" s="197" t="s">
        <v>20</v>
      </c>
      <c r="E153" s="170" t="s">
        <v>394</v>
      </c>
      <c r="F153" s="195">
        <v>7.08</v>
      </c>
      <c r="G153" s="172" t="s">
        <v>16</v>
      </c>
      <c r="H153" s="172" t="s">
        <v>500</v>
      </c>
      <c r="I153" s="171">
        <v>13</v>
      </c>
      <c r="J153" s="173">
        <v>150000</v>
      </c>
      <c r="K153" s="230">
        <v>0</v>
      </c>
      <c r="L153" s="173">
        <f t="shared" si="4"/>
        <v>1950000</v>
      </c>
      <c r="M153" s="193"/>
      <c r="N153" s="174"/>
    </row>
    <row r="154" spans="1:14" s="1" customFormat="1" ht="18" customHeight="1">
      <c r="A154" s="166">
        <f t="shared" si="5"/>
        <v>142</v>
      </c>
      <c r="B154" s="195" t="s">
        <v>476</v>
      </c>
      <c r="C154" s="196" t="s">
        <v>479</v>
      </c>
      <c r="D154" s="197" t="s">
        <v>11</v>
      </c>
      <c r="E154" s="170" t="s">
        <v>483</v>
      </c>
      <c r="F154" s="195">
        <v>7.67</v>
      </c>
      <c r="G154" s="172" t="s">
        <v>16</v>
      </c>
      <c r="H154" s="172" t="s">
        <v>500</v>
      </c>
      <c r="I154" s="171">
        <v>15</v>
      </c>
      <c r="J154" s="173">
        <v>150000</v>
      </c>
      <c r="K154" s="230">
        <v>0</v>
      </c>
      <c r="L154" s="173">
        <f t="shared" si="4"/>
        <v>2250000</v>
      </c>
      <c r="M154" s="193"/>
      <c r="N154" s="174"/>
    </row>
    <row r="155" spans="1:14" s="1" customFormat="1" ht="18" customHeight="1">
      <c r="A155" s="166">
        <f t="shared" si="5"/>
        <v>143</v>
      </c>
      <c r="B155" s="195" t="s">
        <v>477</v>
      </c>
      <c r="C155" s="196" t="s">
        <v>480</v>
      </c>
      <c r="D155" s="197" t="s">
        <v>481</v>
      </c>
      <c r="E155" s="170" t="s">
        <v>483</v>
      </c>
      <c r="F155" s="195">
        <v>7.6</v>
      </c>
      <c r="G155" s="172" t="s">
        <v>16</v>
      </c>
      <c r="H155" s="172" t="s">
        <v>500</v>
      </c>
      <c r="I155" s="171">
        <v>15</v>
      </c>
      <c r="J155" s="173">
        <v>150000</v>
      </c>
      <c r="K155" s="230">
        <v>0</v>
      </c>
      <c r="L155" s="173">
        <f t="shared" si="4"/>
        <v>2250000</v>
      </c>
      <c r="M155" s="193"/>
      <c r="N155" s="174"/>
    </row>
    <row r="156" spans="1:14" s="1" customFormat="1" ht="18" customHeight="1">
      <c r="A156" s="166">
        <f t="shared" si="5"/>
        <v>144</v>
      </c>
      <c r="B156" s="195" t="s">
        <v>478</v>
      </c>
      <c r="C156" s="196" t="s">
        <v>482</v>
      </c>
      <c r="D156" s="197" t="s">
        <v>127</v>
      </c>
      <c r="E156" s="170" t="s">
        <v>483</v>
      </c>
      <c r="F156" s="195">
        <v>7.32</v>
      </c>
      <c r="G156" s="172" t="s">
        <v>16</v>
      </c>
      <c r="H156" s="172" t="s">
        <v>500</v>
      </c>
      <c r="I156" s="171">
        <v>15</v>
      </c>
      <c r="J156" s="173">
        <v>150000</v>
      </c>
      <c r="K156" s="230">
        <v>0</v>
      </c>
      <c r="L156" s="173">
        <f t="shared" si="4"/>
        <v>2250000</v>
      </c>
      <c r="M156" s="193"/>
      <c r="N156" s="174"/>
    </row>
    <row r="157" spans="1:14" s="1" customFormat="1" ht="19.5" customHeight="1">
      <c r="A157" s="182" t="s">
        <v>18</v>
      </c>
      <c r="B157" s="183"/>
      <c r="C157" s="184" t="s">
        <v>31</v>
      </c>
      <c r="D157" s="198"/>
      <c r="E157" s="186"/>
      <c r="F157" s="188"/>
      <c r="G157" s="188"/>
      <c r="H157" s="188"/>
      <c r="I157" s="189"/>
      <c r="J157" s="191"/>
      <c r="K157" s="189"/>
      <c r="L157" s="191">
        <f>SUM(L158:L159)</f>
        <v>4900000</v>
      </c>
      <c r="M157" s="191"/>
      <c r="N157" s="191"/>
    </row>
    <row r="158" spans="1:14" s="1" customFormat="1" ht="19.5" customHeight="1">
      <c r="A158" s="166">
        <f>A156+1</f>
        <v>145</v>
      </c>
      <c r="B158" s="199">
        <v>35377</v>
      </c>
      <c r="C158" s="200" t="s">
        <v>132</v>
      </c>
      <c r="D158" s="201" t="s">
        <v>50</v>
      </c>
      <c r="E158" s="202" t="s">
        <v>233</v>
      </c>
      <c r="F158" s="195">
        <v>8.1</v>
      </c>
      <c r="G158" s="193" t="s">
        <v>136</v>
      </c>
      <c r="H158" s="193" t="s">
        <v>499</v>
      </c>
      <c r="I158" s="171">
        <v>5</v>
      </c>
      <c r="J158" s="193">
        <v>515000</v>
      </c>
      <c r="K158" s="230">
        <v>0</v>
      </c>
      <c r="L158" s="173">
        <f t="shared" si="4"/>
        <v>2575000</v>
      </c>
      <c r="M158" s="174"/>
      <c r="N158" s="193"/>
    </row>
    <row r="159" spans="1:14" s="1" customFormat="1" ht="19.5" customHeight="1">
      <c r="A159" s="203">
        <f>A158+1</f>
        <v>146</v>
      </c>
      <c r="B159" s="204">
        <v>34136</v>
      </c>
      <c r="C159" s="205" t="s">
        <v>142</v>
      </c>
      <c r="D159" s="206" t="s">
        <v>133</v>
      </c>
      <c r="E159" s="207" t="s">
        <v>234</v>
      </c>
      <c r="F159" s="208">
        <v>7.3</v>
      </c>
      <c r="G159" s="209" t="s">
        <v>136</v>
      </c>
      <c r="H159" s="209" t="s">
        <v>136</v>
      </c>
      <c r="I159" s="210">
        <v>5</v>
      </c>
      <c r="J159" s="209">
        <v>465000</v>
      </c>
      <c r="K159" s="230">
        <v>0</v>
      </c>
      <c r="L159" s="211">
        <f t="shared" si="4"/>
        <v>2325000</v>
      </c>
      <c r="M159" s="212"/>
      <c r="N159" s="213"/>
    </row>
    <row r="160" spans="1:14" s="1" customFormat="1" ht="15" customHeight="1">
      <c r="A160" s="62"/>
      <c r="B160" s="141"/>
      <c r="C160" s="237" t="s">
        <v>516</v>
      </c>
      <c r="D160" s="238"/>
      <c r="E160" s="63"/>
      <c r="F160" s="62"/>
      <c r="G160" s="62"/>
      <c r="H160" s="62"/>
      <c r="I160" s="62"/>
      <c r="J160" s="64"/>
      <c r="K160" s="62"/>
      <c r="L160" s="65">
        <f>L11+L142+L157</f>
        <v>411540000</v>
      </c>
      <c r="M160" s="65"/>
      <c r="N160" s="66"/>
    </row>
    <row r="161" spans="1:11" ht="15.75">
      <c r="A161" s="140" t="s">
        <v>521</v>
      </c>
      <c r="K161" s="131"/>
    </row>
    <row r="162" ht="15.75">
      <c r="K162" s="133"/>
    </row>
    <row r="163" spans="1:17" s="219" customFormat="1" ht="17.25" customHeight="1">
      <c r="A163" s="225"/>
      <c r="B163" s="225"/>
      <c r="C163" s="225"/>
      <c r="D163" s="254" t="s">
        <v>518</v>
      </c>
      <c r="E163" s="254"/>
      <c r="F163" s="235"/>
      <c r="G163" s="235"/>
      <c r="H163" s="235"/>
      <c r="I163" s="217"/>
      <c r="J163" s="256" t="s">
        <v>524</v>
      </c>
      <c r="K163" s="256"/>
      <c r="L163" s="256"/>
      <c r="M163" s="256"/>
      <c r="N163" s="256"/>
      <c r="O163" s="218"/>
      <c r="P163" s="218"/>
      <c r="Q163" s="218"/>
    </row>
    <row r="164" spans="1:17" s="219" customFormat="1" ht="24.75" customHeight="1">
      <c r="A164" s="214"/>
      <c r="B164" s="220"/>
      <c r="C164" s="221"/>
      <c r="D164" s="214"/>
      <c r="E164" s="215"/>
      <c r="F164" s="216"/>
      <c r="G164" s="216"/>
      <c r="H164" s="222"/>
      <c r="I164" s="217"/>
      <c r="J164" s="223"/>
      <c r="K164" s="223"/>
      <c r="L164" s="214"/>
      <c r="M164" s="214"/>
      <c r="N164" s="224"/>
      <c r="O164" s="224"/>
      <c r="P164" s="224"/>
      <c r="Q164" s="224"/>
    </row>
    <row r="165" spans="1:17" s="219" customFormat="1" ht="24.75" customHeight="1">
      <c r="A165" s="214"/>
      <c r="B165" s="220"/>
      <c r="C165" s="221"/>
      <c r="D165" s="214"/>
      <c r="E165" s="215"/>
      <c r="F165" s="216"/>
      <c r="G165" s="216"/>
      <c r="H165" s="222"/>
      <c r="I165" s="217"/>
      <c r="J165" s="223"/>
      <c r="K165" s="223"/>
      <c r="L165" s="214"/>
      <c r="M165" s="214"/>
      <c r="N165" s="224"/>
      <c r="O165" s="224"/>
      <c r="P165" s="224"/>
      <c r="Q165" s="224"/>
    </row>
    <row r="166" spans="1:17" s="219" customFormat="1" ht="24.75" customHeight="1">
      <c r="A166" s="214"/>
      <c r="B166" s="220"/>
      <c r="C166" s="221"/>
      <c r="D166" s="214"/>
      <c r="E166" s="215"/>
      <c r="F166" s="216"/>
      <c r="G166" s="216"/>
      <c r="H166" s="222"/>
      <c r="I166" s="217"/>
      <c r="J166" s="223"/>
      <c r="K166" s="223"/>
      <c r="L166" s="214"/>
      <c r="M166" s="214"/>
      <c r="N166" s="224"/>
      <c r="O166" s="224"/>
      <c r="P166" s="224"/>
      <c r="Q166" s="224"/>
    </row>
    <row r="167" spans="1:17" s="219" customFormat="1" ht="12.75" customHeight="1">
      <c r="A167" s="255"/>
      <c r="B167" s="255"/>
      <c r="C167" s="255"/>
      <c r="D167" s="253" t="s">
        <v>519</v>
      </c>
      <c r="E167" s="253"/>
      <c r="F167" s="236"/>
      <c r="G167" s="236"/>
      <c r="H167" s="236"/>
      <c r="I167" s="217"/>
      <c r="J167" s="256" t="s">
        <v>520</v>
      </c>
      <c r="K167" s="256"/>
      <c r="L167" s="256"/>
      <c r="M167" s="256"/>
      <c r="N167" s="256"/>
      <c r="O167" s="218"/>
      <c r="P167" s="218"/>
      <c r="Q167" s="218"/>
    </row>
    <row r="168" spans="4:6" ht="15.75">
      <c r="D168" s="253"/>
      <c r="E168" s="253"/>
      <c r="F168" s="253"/>
    </row>
  </sheetData>
  <mergeCells count="26">
    <mergeCell ref="F10:H10"/>
    <mergeCell ref="C10:D10"/>
    <mergeCell ref="F8:H8"/>
    <mergeCell ref="I8:I9"/>
    <mergeCell ref="C160:D160"/>
    <mergeCell ref="A1:C1"/>
    <mergeCell ref="F1:L1"/>
    <mergeCell ref="F2:L2"/>
    <mergeCell ref="A4:N4"/>
    <mergeCell ref="A5:N5"/>
    <mergeCell ref="A6:N6"/>
    <mergeCell ref="J8:K8"/>
    <mergeCell ref="J167:N167"/>
    <mergeCell ref="A8:A9"/>
    <mergeCell ref="B8:B9"/>
    <mergeCell ref="C8:C9"/>
    <mergeCell ref="D8:D9"/>
    <mergeCell ref="L8:L9"/>
    <mergeCell ref="M8:M9"/>
    <mergeCell ref="N8:N9"/>
    <mergeCell ref="J163:N163"/>
    <mergeCell ref="E8:E9"/>
    <mergeCell ref="D168:F168"/>
    <mergeCell ref="D163:E163"/>
    <mergeCell ref="D167:E167"/>
    <mergeCell ref="A167:C167"/>
  </mergeCells>
  <hyperlinks>
    <hyperlink ref="B16" r:id="rId1" display="javascript: ViewStudentScholarship(1);"/>
    <hyperlink ref="B84" r:id="rId2" display="javascript: ViewStudentScholarship(1);"/>
    <hyperlink ref="B65" r:id="rId3" display="javascript: ViewStudentScholarship(1);"/>
    <hyperlink ref="B135" r:id="rId4" display="javascript: ViewStudentScholarship(1);"/>
    <hyperlink ref="B138" r:id="rId5" display="javascript: ViewStudentScholarship(1);"/>
  </hyperlinks>
  <printOptions/>
  <pageMargins left="0.24" right="0.2" top="0.23" bottom="0.22" header="0.2" footer="0.2"/>
  <pageSetup horizontalDpi="600" verticalDpi="600" orientation="landscape" paperSize="9" r:id="rId6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26" sqref="C26"/>
    </sheetView>
  </sheetViews>
  <sheetFormatPr defaultColWidth="9.00390625" defaultRowHeight="15.75"/>
  <cols>
    <col min="2" max="2" width="18.625" style="0" customWidth="1"/>
    <col min="4" max="4" width="17.50390625" style="0" customWidth="1"/>
    <col min="5" max="5" width="17.25390625" style="0" customWidth="1"/>
  </cols>
  <sheetData>
    <row r="1" spans="1:5" ht="15.75">
      <c r="A1" s="269" t="s">
        <v>244</v>
      </c>
      <c r="B1" s="270"/>
      <c r="C1" s="271">
        <v>410000000</v>
      </c>
      <c r="D1" s="271"/>
      <c r="E1" s="102">
        <f>SUM(E3:E10)</f>
        <v>411540000</v>
      </c>
    </row>
    <row r="2" spans="1:7" ht="15.75">
      <c r="A2" s="92" t="s">
        <v>242</v>
      </c>
      <c r="B2" s="92" t="s">
        <v>243</v>
      </c>
      <c r="C2" s="92" t="s">
        <v>245</v>
      </c>
      <c r="D2" s="92"/>
      <c r="E2" s="75"/>
      <c r="F2" s="75"/>
      <c r="G2" s="75"/>
    </row>
    <row r="3" spans="1:7" ht="15.75">
      <c r="A3" s="93">
        <v>1</v>
      </c>
      <c r="B3" s="93" t="s">
        <v>249</v>
      </c>
      <c r="C3" s="93">
        <v>241</v>
      </c>
      <c r="D3" s="94">
        <f>$C$1/$C$11*C3</f>
        <v>62301387.137452714</v>
      </c>
      <c r="E3" s="101">
        <f>'K5_LTK7'!K26</f>
        <v>68540000</v>
      </c>
      <c r="F3" s="76"/>
      <c r="G3" s="75"/>
    </row>
    <row r="4" spans="1:7" ht="15.75">
      <c r="A4" s="93">
        <v>2</v>
      </c>
      <c r="B4" s="93" t="s">
        <v>247</v>
      </c>
      <c r="C4" s="93">
        <v>676</v>
      </c>
      <c r="D4" s="94">
        <f aca="true" t="shared" si="0" ref="D4:D10">$C$1/$C$11*C4</f>
        <v>174754098.36065575</v>
      </c>
      <c r="E4" s="101">
        <f>'K6'!K89</f>
        <v>187230000</v>
      </c>
      <c r="F4" s="76"/>
      <c r="G4" s="75"/>
    </row>
    <row r="5" spans="1:7" ht="15.75">
      <c r="A5" s="93">
        <v>3</v>
      </c>
      <c r="B5" s="93" t="s">
        <v>248</v>
      </c>
      <c r="C5" s="93">
        <v>465</v>
      </c>
      <c r="D5" s="94">
        <f t="shared" si="0"/>
        <v>120208070.61790669</v>
      </c>
      <c r="E5" s="101">
        <f>'K7'!K33</f>
        <v>109410000</v>
      </c>
      <c r="F5" s="76"/>
      <c r="G5" s="75"/>
    </row>
    <row r="6" spans="1:7" ht="15.75">
      <c r="A6" s="93">
        <v>4</v>
      </c>
      <c r="B6" s="93" t="s">
        <v>250</v>
      </c>
      <c r="C6" s="93">
        <v>40</v>
      </c>
      <c r="D6" s="94">
        <f t="shared" si="0"/>
        <v>10340479.19293821</v>
      </c>
      <c r="E6" s="101">
        <f>LTK8!K6</f>
        <v>13860000</v>
      </c>
      <c r="F6" s="76"/>
      <c r="G6" s="75"/>
    </row>
    <row r="7" spans="1:7" ht="15.75">
      <c r="A7" s="93">
        <v>5</v>
      </c>
      <c r="B7" s="93" t="s">
        <v>246</v>
      </c>
      <c r="C7" s="93">
        <v>48</v>
      </c>
      <c r="D7" s="94">
        <f t="shared" si="0"/>
        <v>12408575.031525852</v>
      </c>
      <c r="E7" s="101">
        <f>'K23'!K10</f>
        <v>14700000</v>
      </c>
      <c r="F7" s="76"/>
      <c r="G7" s="75"/>
    </row>
    <row r="8" spans="1:7" ht="15.75">
      <c r="A8" s="93">
        <v>6</v>
      </c>
      <c r="B8" s="93" t="s">
        <v>251</v>
      </c>
      <c r="C8" s="93">
        <v>42</v>
      </c>
      <c r="D8" s="94">
        <f t="shared" si="0"/>
        <v>10857503.15258512</v>
      </c>
      <c r="E8" s="101">
        <f>'K24'!K5</f>
        <v>6150000</v>
      </c>
      <c r="F8" s="76"/>
      <c r="G8" s="75"/>
    </row>
    <row r="9" spans="1:7" ht="15.75">
      <c r="A9" s="93">
        <v>7</v>
      </c>
      <c r="B9" s="93" t="s">
        <v>252</v>
      </c>
      <c r="C9" s="93">
        <v>53</v>
      </c>
      <c r="D9" s="94">
        <f t="shared" si="0"/>
        <v>13701134.930643128</v>
      </c>
      <c r="E9" s="101">
        <f>'K25'!K6</f>
        <v>6750000</v>
      </c>
      <c r="F9" s="76"/>
      <c r="G9" s="75"/>
    </row>
    <row r="10" spans="1:7" ht="15.75">
      <c r="A10" s="93">
        <v>8</v>
      </c>
      <c r="B10" s="93" t="s">
        <v>253</v>
      </c>
      <c r="C10" s="93">
        <v>21</v>
      </c>
      <c r="D10" s="94">
        <f t="shared" si="0"/>
        <v>5428751.57629256</v>
      </c>
      <c r="E10" s="101">
        <f>'Trung cap'!K4</f>
        <v>4900000</v>
      </c>
      <c r="F10" s="76"/>
      <c r="G10" s="75"/>
    </row>
    <row r="11" spans="1:7" ht="15.75">
      <c r="A11" s="272" t="s">
        <v>254</v>
      </c>
      <c r="B11" s="272"/>
      <c r="C11" s="92">
        <f>SUM(C3:C10)</f>
        <v>1586</v>
      </c>
      <c r="D11" s="95"/>
      <c r="E11" s="75"/>
      <c r="F11" s="75"/>
      <c r="G11" s="75"/>
    </row>
    <row r="12" spans="1:7" ht="15.75">
      <c r="A12" s="75"/>
      <c r="B12" s="75"/>
      <c r="C12" s="75"/>
      <c r="D12" s="75"/>
      <c r="E12" s="75"/>
      <c r="F12" s="75"/>
      <c r="G12" s="75"/>
    </row>
    <row r="13" spans="1:7" ht="15.75">
      <c r="A13" s="75"/>
      <c r="B13" s="75"/>
      <c r="C13" s="75"/>
      <c r="D13" s="75"/>
      <c r="E13" s="75"/>
      <c r="F13" s="75"/>
      <c r="G13" s="75"/>
    </row>
  </sheetData>
  <sheetProtection/>
  <mergeCells count="3">
    <mergeCell ref="A1:B1"/>
    <mergeCell ref="C1:D1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2" sqref="A2:K9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1.50390625" style="0" customWidth="1"/>
    <col min="11" max="11" width="13.625" style="0" customWidth="1"/>
  </cols>
  <sheetData>
    <row r="1" spans="1:11" ht="15.75">
      <c r="A1" s="75" t="s">
        <v>242</v>
      </c>
      <c r="B1" s="75" t="s">
        <v>256</v>
      </c>
      <c r="C1" s="75" t="s">
        <v>255</v>
      </c>
      <c r="D1" s="75" t="s">
        <v>2</v>
      </c>
      <c r="E1" s="75" t="s">
        <v>27</v>
      </c>
      <c r="F1" s="75" t="s">
        <v>257</v>
      </c>
      <c r="G1" s="75" t="s">
        <v>258</v>
      </c>
      <c r="H1" s="75" t="s">
        <v>259</v>
      </c>
      <c r="I1" s="75" t="s">
        <v>260</v>
      </c>
      <c r="J1" s="75" t="s">
        <v>261</v>
      </c>
      <c r="K1" s="75" t="s">
        <v>262</v>
      </c>
    </row>
    <row r="2" spans="1:11" s="82" customFormat="1" ht="15.75">
      <c r="A2" s="16">
        <v>1</v>
      </c>
      <c r="B2" s="23" t="s">
        <v>296</v>
      </c>
      <c r="C2" s="25" t="s">
        <v>295</v>
      </c>
      <c r="D2" s="26" t="s">
        <v>21</v>
      </c>
      <c r="E2" s="17" t="s">
        <v>291</v>
      </c>
      <c r="F2" s="18">
        <v>8.15</v>
      </c>
      <c r="G2" s="20" t="s">
        <v>136</v>
      </c>
      <c r="H2" s="14">
        <v>150000</v>
      </c>
      <c r="I2" s="18">
        <v>13</v>
      </c>
      <c r="J2" s="14">
        <v>250000</v>
      </c>
      <c r="K2" s="14">
        <f aca="true" t="shared" si="0" ref="K2:K8">I2*H2+J2</f>
        <v>2200000</v>
      </c>
    </row>
    <row r="3" spans="1:11" s="82" customFormat="1" ht="15.75">
      <c r="A3" s="16">
        <v>2</v>
      </c>
      <c r="B3" s="23" t="s">
        <v>293</v>
      </c>
      <c r="C3" s="25" t="s">
        <v>292</v>
      </c>
      <c r="D3" s="26" t="s">
        <v>20</v>
      </c>
      <c r="E3" s="17" t="s">
        <v>294</v>
      </c>
      <c r="F3" s="18">
        <v>8.1</v>
      </c>
      <c r="G3" s="20" t="s">
        <v>136</v>
      </c>
      <c r="H3" s="14">
        <v>150000</v>
      </c>
      <c r="I3" s="18">
        <v>10</v>
      </c>
      <c r="J3" s="14">
        <v>250000</v>
      </c>
      <c r="K3" s="14">
        <f t="shared" si="0"/>
        <v>1750000</v>
      </c>
    </row>
    <row r="4" spans="1:11" s="82" customFormat="1" ht="15.75">
      <c r="A4" s="16">
        <v>3</v>
      </c>
      <c r="B4" s="23" t="s">
        <v>290</v>
      </c>
      <c r="C4" s="25" t="s">
        <v>9</v>
      </c>
      <c r="D4" s="26" t="s">
        <v>55</v>
      </c>
      <c r="E4" s="17" t="s">
        <v>291</v>
      </c>
      <c r="F4" s="18">
        <v>8.08</v>
      </c>
      <c r="G4" s="20" t="s">
        <v>136</v>
      </c>
      <c r="H4" s="14">
        <v>150000</v>
      </c>
      <c r="I4" s="18">
        <v>13</v>
      </c>
      <c r="J4" s="14">
        <v>250000</v>
      </c>
      <c r="K4" s="14">
        <f t="shared" si="0"/>
        <v>2200000</v>
      </c>
    </row>
    <row r="5" spans="1:12" s="82" customFormat="1" ht="15.75">
      <c r="A5" s="16">
        <v>4</v>
      </c>
      <c r="B5" s="23" t="s">
        <v>229</v>
      </c>
      <c r="C5" s="25" t="s">
        <v>228</v>
      </c>
      <c r="D5" s="26" t="s">
        <v>106</v>
      </c>
      <c r="E5" s="17" t="s">
        <v>297</v>
      </c>
      <c r="F5" s="18">
        <v>7.92</v>
      </c>
      <c r="G5" s="20" t="s">
        <v>136</v>
      </c>
      <c r="H5" s="14">
        <v>150000</v>
      </c>
      <c r="I5" s="18">
        <v>12</v>
      </c>
      <c r="J5" s="14"/>
      <c r="K5" s="14">
        <f t="shared" si="0"/>
        <v>1800000</v>
      </c>
      <c r="L5" s="103"/>
    </row>
    <row r="6" spans="1:11" s="82" customFormat="1" ht="15.75">
      <c r="A6" s="16">
        <v>5</v>
      </c>
      <c r="B6" s="23" t="s">
        <v>298</v>
      </c>
      <c r="C6" s="25" t="s">
        <v>9</v>
      </c>
      <c r="D6" s="26" t="s">
        <v>141</v>
      </c>
      <c r="E6" s="17" t="s">
        <v>299</v>
      </c>
      <c r="F6" s="18">
        <v>7.73</v>
      </c>
      <c r="G6" s="20" t="s">
        <v>136</v>
      </c>
      <c r="H6" s="14">
        <v>150000</v>
      </c>
      <c r="I6" s="18">
        <v>11</v>
      </c>
      <c r="J6" s="14"/>
      <c r="K6" s="14">
        <f t="shared" si="0"/>
        <v>1650000</v>
      </c>
    </row>
    <row r="7" spans="1:11" s="82" customFormat="1" ht="16.5" customHeight="1">
      <c r="A7" s="16">
        <v>6</v>
      </c>
      <c r="B7" s="23" t="s">
        <v>301</v>
      </c>
      <c r="C7" s="25" t="s">
        <v>300</v>
      </c>
      <c r="D7" s="26" t="s">
        <v>126</v>
      </c>
      <c r="E7" s="17" t="s">
        <v>297</v>
      </c>
      <c r="F7" s="18">
        <v>7.67</v>
      </c>
      <c r="G7" s="20" t="s">
        <v>136</v>
      </c>
      <c r="H7" s="14">
        <v>150000</v>
      </c>
      <c r="I7" s="18">
        <v>12</v>
      </c>
      <c r="J7" s="14"/>
      <c r="K7" s="14">
        <f t="shared" si="0"/>
        <v>1800000</v>
      </c>
    </row>
    <row r="8" spans="1:11" s="82" customFormat="1" ht="15.75">
      <c r="A8" s="16">
        <v>7</v>
      </c>
      <c r="B8" s="23" t="s">
        <v>303</v>
      </c>
      <c r="C8" s="25" t="s">
        <v>302</v>
      </c>
      <c r="D8" s="26" t="s">
        <v>141</v>
      </c>
      <c r="E8" s="17" t="s">
        <v>291</v>
      </c>
      <c r="F8" s="18">
        <v>7.55</v>
      </c>
      <c r="G8" s="20" t="s">
        <v>136</v>
      </c>
      <c r="H8" s="14">
        <v>150000</v>
      </c>
      <c r="I8" s="18">
        <v>11</v>
      </c>
      <c r="J8" s="14"/>
      <c r="K8" s="14">
        <f t="shared" si="0"/>
        <v>1650000</v>
      </c>
    </row>
    <row r="9" spans="1:11" s="82" customFormat="1" ht="15.75">
      <c r="A9" s="16">
        <v>7</v>
      </c>
      <c r="B9" s="23" t="s">
        <v>493</v>
      </c>
      <c r="C9" s="25" t="s">
        <v>491</v>
      </c>
      <c r="D9" s="26" t="s">
        <v>492</v>
      </c>
      <c r="E9" s="17" t="s">
        <v>291</v>
      </c>
      <c r="F9" s="18">
        <v>7.36</v>
      </c>
      <c r="G9" s="20" t="s">
        <v>136</v>
      </c>
      <c r="H9" s="14">
        <v>150000</v>
      </c>
      <c r="I9" s="18">
        <v>11</v>
      </c>
      <c r="J9" s="14"/>
      <c r="K9" s="14">
        <f>I9*H9+J9</f>
        <v>1650000</v>
      </c>
    </row>
    <row r="10" ht="15.75">
      <c r="K10" s="81">
        <f>SUM(K2:K9)</f>
        <v>14700000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2" sqref="A2:K4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1.50390625" style="0" customWidth="1"/>
    <col min="11" max="11" width="13.625" style="0" customWidth="1"/>
  </cols>
  <sheetData>
    <row r="1" spans="1:11" ht="15.75">
      <c r="A1" s="75" t="s">
        <v>242</v>
      </c>
      <c r="B1" s="75" t="s">
        <v>256</v>
      </c>
      <c r="C1" s="75" t="s">
        <v>255</v>
      </c>
      <c r="D1" s="75" t="s">
        <v>2</v>
      </c>
      <c r="E1" s="75" t="s">
        <v>27</v>
      </c>
      <c r="F1" s="75" t="s">
        <v>257</v>
      </c>
      <c r="G1" s="75" t="s">
        <v>258</v>
      </c>
      <c r="H1" s="75" t="s">
        <v>259</v>
      </c>
      <c r="I1" s="75" t="s">
        <v>260</v>
      </c>
      <c r="J1" s="75" t="s">
        <v>261</v>
      </c>
      <c r="K1" s="75" t="s">
        <v>262</v>
      </c>
    </row>
    <row r="2" spans="1:11" s="79" customFormat="1" ht="15.75">
      <c r="A2" s="77">
        <v>1</v>
      </c>
      <c r="B2" s="112" t="s">
        <v>131</v>
      </c>
      <c r="C2" s="110" t="s">
        <v>129</v>
      </c>
      <c r="D2" s="111" t="s">
        <v>130</v>
      </c>
      <c r="E2" s="113" t="s">
        <v>231</v>
      </c>
      <c r="F2" s="114">
        <v>7.35</v>
      </c>
      <c r="G2" s="80" t="s">
        <v>16</v>
      </c>
      <c r="H2" s="78">
        <v>150000</v>
      </c>
      <c r="I2" s="115">
        <v>17</v>
      </c>
      <c r="J2" s="116"/>
      <c r="K2" s="117">
        <f>I2*H2+J2</f>
        <v>2550000</v>
      </c>
    </row>
    <row r="3" spans="1:11" s="79" customFormat="1" ht="15.75">
      <c r="A3" s="77">
        <v>2</v>
      </c>
      <c r="B3" s="112" t="s">
        <v>393</v>
      </c>
      <c r="C3" s="110" t="s">
        <v>392</v>
      </c>
      <c r="D3" s="111" t="s">
        <v>160</v>
      </c>
      <c r="E3" s="113" t="s">
        <v>232</v>
      </c>
      <c r="F3" s="114">
        <v>7.18</v>
      </c>
      <c r="G3" s="80" t="s">
        <v>16</v>
      </c>
      <c r="H3" s="78">
        <v>150000</v>
      </c>
      <c r="I3" s="115">
        <v>11</v>
      </c>
      <c r="J3" s="116"/>
      <c r="K3" s="117">
        <f>I3*H3+J3</f>
        <v>1650000</v>
      </c>
    </row>
    <row r="4" spans="1:11" s="79" customFormat="1" ht="15.75">
      <c r="A4" s="77">
        <v>3</v>
      </c>
      <c r="B4" s="112" t="s">
        <v>391</v>
      </c>
      <c r="C4" s="110" t="s">
        <v>317</v>
      </c>
      <c r="D4" s="111" t="s">
        <v>20</v>
      </c>
      <c r="E4" s="113" t="s">
        <v>394</v>
      </c>
      <c r="F4" s="114">
        <v>7.08</v>
      </c>
      <c r="G4" s="80" t="s">
        <v>16</v>
      </c>
      <c r="H4" s="78">
        <v>150000</v>
      </c>
      <c r="I4" s="115">
        <v>13</v>
      </c>
      <c r="J4" s="116"/>
      <c r="K4" s="117">
        <f>I4*H4+J4</f>
        <v>1950000</v>
      </c>
    </row>
    <row r="5" ht="15.75" hidden="1">
      <c r="K5" s="81">
        <f>SUM(K2:K4)</f>
        <v>6150000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9"/>
  <sheetViews>
    <sheetView zoomScale="62" zoomScaleNormal="62" zoomScalePageLayoutView="0" workbookViewId="0" topLeftCell="A52">
      <selection activeCell="K94" sqref="K94"/>
    </sheetView>
  </sheetViews>
  <sheetFormatPr defaultColWidth="9.00390625" defaultRowHeight="15.75"/>
  <cols>
    <col min="2" max="2" width="16.00390625" style="0" customWidth="1"/>
    <col min="3" max="3" width="15.375" style="0" customWidth="1"/>
    <col min="4" max="4" width="8.625" style="0" customWidth="1"/>
    <col min="5" max="5" width="10.25390625" style="0" customWidth="1"/>
    <col min="8" max="8" width="9.75390625" style="0" customWidth="1"/>
    <col min="10" max="10" width="10.875" style="0" customWidth="1"/>
    <col min="11" max="11" width="15.00390625" style="0" customWidth="1"/>
  </cols>
  <sheetData>
    <row r="1" spans="1:11" ht="15.75">
      <c r="A1" s="91" t="s">
        <v>242</v>
      </c>
      <c r="B1" s="91" t="s">
        <v>256</v>
      </c>
      <c r="C1" s="91" t="s">
        <v>255</v>
      </c>
      <c r="D1" s="91" t="s">
        <v>2</v>
      </c>
      <c r="E1" s="91" t="s">
        <v>27</v>
      </c>
      <c r="F1" s="91" t="s">
        <v>257</v>
      </c>
      <c r="G1" s="91" t="s">
        <v>258</v>
      </c>
      <c r="H1" s="91" t="s">
        <v>259</v>
      </c>
      <c r="I1" s="91" t="s">
        <v>260</v>
      </c>
      <c r="J1" s="91" t="s">
        <v>261</v>
      </c>
      <c r="K1" s="91" t="s">
        <v>262</v>
      </c>
    </row>
    <row r="2" spans="1:12" s="79" customFormat="1" ht="15.75">
      <c r="A2" s="77">
        <v>1</v>
      </c>
      <c r="B2" s="98" t="s">
        <v>77</v>
      </c>
      <c r="C2" s="96" t="s">
        <v>26</v>
      </c>
      <c r="D2" s="97" t="s">
        <v>22</v>
      </c>
      <c r="E2" s="77" t="s">
        <v>175</v>
      </c>
      <c r="F2" s="108">
        <v>9.18</v>
      </c>
      <c r="G2" s="80" t="s">
        <v>16</v>
      </c>
      <c r="H2" s="78">
        <v>170000</v>
      </c>
      <c r="I2" s="99">
        <v>11</v>
      </c>
      <c r="J2" s="78">
        <v>550000</v>
      </c>
      <c r="K2" s="78">
        <f aca="true" t="shared" si="0" ref="K2:K13">I2*H2+J2</f>
        <v>2420000</v>
      </c>
      <c r="L2" s="100"/>
    </row>
    <row r="3" spans="1:12" s="79" customFormat="1" ht="15.75">
      <c r="A3" s="77">
        <v>2</v>
      </c>
      <c r="B3" s="98" t="s">
        <v>119</v>
      </c>
      <c r="C3" s="96" t="s">
        <v>110</v>
      </c>
      <c r="D3" s="97" t="s">
        <v>105</v>
      </c>
      <c r="E3" s="77" t="s">
        <v>172</v>
      </c>
      <c r="F3" s="108">
        <v>9.08</v>
      </c>
      <c r="G3" s="80" t="s">
        <v>16</v>
      </c>
      <c r="H3" s="78">
        <v>170000</v>
      </c>
      <c r="I3" s="99">
        <v>12</v>
      </c>
      <c r="J3" s="78">
        <v>550000</v>
      </c>
      <c r="K3" s="78">
        <f t="shared" si="0"/>
        <v>2590000</v>
      </c>
      <c r="L3" s="100"/>
    </row>
    <row r="4" spans="1:12" s="79" customFormat="1" ht="15.75">
      <c r="A4" s="77">
        <v>3</v>
      </c>
      <c r="B4" s="98" t="s">
        <v>59</v>
      </c>
      <c r="C4" s="96" t="s">
        <v>60</v>
      </c>
      <c r="D4" s="97" t="s">
        <v>11</v>
      </c>
      <c r="E4" s="77" t="s">
        <v>172</v>
      </c>
      <c r="F4" s="99">
        <v>8.9</v>
      </c>
      <c r="G4" s="80" t="s">
        <v>16</v>
      </c>
      <c r="H4" s="78">
        <v>170000</v>
      </c>
      <c r="I4" s="99">
        <v>10</v>
      </c>
      <c r="J4" s="78">
        <v>300000</v>
      </c>
      <c r="K4" s="78">
        <f t="shared" si="0"/>
        <v>2000000</v>
      </c>
      <c r="L4" s="100"/>
    </row>
    <row r="5" spans="1:12" s="79" customFormat="1" ht="15.75">
      <c r="A5" s="77">
        <v>4</v>
      </c>
      <c r="B5" s="98" t="s">
        <v>103</v>
      </c>
      <c r="C5" s="96" t="s">
        <v>104</v>
      </c>
      <c r="D5" s="97" t="s">
        <v>7</v>
      </c>
      <c r="E5" s="77" t="s">
        <v>169</v>
      </c>
      <c r="F5" s="99">
        <v>8.8</v>
      </c>
      <c r="G5" s="80" t="s">
        <v>16</v>
      </c>
      <c r="H5" s="78">
        <v>170000</v>
      </c>
      <c r="I5" s="99">
        <v>10</v>
      </c>
      <c r="J5" s="78">
        <v>300000</v>
      </c>
      <c r="K5" s="78">
        <f t="shared" si="0"/>
        <v>2000000</v>
      </c>
      <c r="L5" s="100"/>
    </row>
    <row r="6" spans="1:12" s="79" customFormat="1" ht="15.75">
      <c r="A6" s="77">
        <v>5</v>
      </c>
      <c r="B6" s="98" t="s">
        <v>125</v>
      </c>
      <c r="C6" s="96" t="s">
        <v>87</v>
      </c>
      <c r="D6" s="97" t="s">
        <v>118</v>
      </c>
      <c r="E6" s="106" t="s">
        <v>169</v>
      </c>
      <c r="F6" s="99">
        <v>8.47</v>
      </c>
      <c r="G6" s="80" t="s">
        <v>16</v>
      </c>
      <c r="H6" s="78">
        <v>170000</v>
      </c>
      <c r="I6" s="99">
        <v>15</v>
      </c>
      <c r="J6" s="78">
        <v>300000</v>
      </c>
      <c r="K6" s="78">
        <f>I6*H6+J6</f>
        <v>2850000</v>
      </c>
      <c r="L6" s="100"/>
    </row>
    <row r="7" spans="1:12" s="79" customFormat="1" ht="15.75">
      <c r="A7" s="77">
        <v>6</v>
      </c>
      <c r="B7" s="98" t="s">
        <v>102</v>
      </c>
      <c r="C7" s="96" t="s">
        <v>86</v>
      </c>
      <c r="D7" s="97" t="s">
        <v>39</v>
      </c>
      <c r="E7" s="77" t="s">
        <v>169</v>
      </c>
      <c r="F7" s="99">
        <v>8.47</v>
      </c>
      <c r="G7" s="80" t="s">
        <v>16</v>
      </c>
      <c r="H7" s="78">
        <v>170000</v>
      </c>
      <c r="I7" s="99">
        <v>17</v>
      </c>
      <c r="J7" s="78">
        <v>300000</v>
      </c>
      <c r="K7" s="78">
        <f t="shared" si="0"/>
        <v>3190000</v>
      </c>
      <c r="L7" s="100"/>
    </row>
    <row r="8" spans="1:12" s="79" customFormat="1" ht="15.75">
      <c r="A8" s="77">
        <v>7</v>
      </c>
      <c r="B8" s="98" t="s">
        <v>121</v>
      </c>
      <c r="C8" s="96" t="s">
        <v>26</v>
      </c>
      <c r="D8" s="97" t="s">
        <v>112</v>
      </c>
      <c r="E8" s="77" t="s">
        <v>176</v>
      </c>
      <c r="F8" s="108">
        <v>8.45</v>
      </c>
      <c r="G8" s="80" t="s">
        <v>136</v>
      </c>
      <c r="H8" s="78">
        <v>170000</v>
      </c>
      <c r="I8" s="99">
        <v>11</v>
      </c>
      <c r="J8" s="78">
        <v>300000</v>
      </c>
      <c r="K8" s="78">
        <f>I8*H8+J8</f>
        <v>2170000</v>
      </c>
      <c r="L8" s="100"/>
    </row>
    <row r="9" spans="1:12" s="79" customFormat="1" ht="15.75">
      <c r="A9" s="77">
        <v>8</v>
      </c>
      <c r="B9" s="98" t="s">
        <v>75</v>
      </c>
      <c r="C9" s="96" t="s">
        <v>76</v>
      </c>
      <c r="D9" s="97" t="s">
        <v>45</v>
      </c>
      <c r="E9" s="77" t="s">
        <v>177</v>
      </c>
      <c r="F9" s="99">
        <v>8.44</v>
      </c>
      <c r="G9" s="80" t="s">
        <v>16</v>
      </c>
      <c r="H9" s="78">
        <v>170000</v>
      </c>
      <c r="I9" s="99">
        <v>16</v>
      </c>
      <c r="J9" s="78">
        <v>300000</v>
      </c>
      <c r="K9" s="78">
        <f>I9*H9+J9</f>
        <v>3020000</v>
      </c>
      <c r="L9" s="100"/>
    </row>
    <row r="10" spans="1:12" s="79" customFormat="1" ht="15.75">
      <c r="A10" s="77">
        <v>9</v>
      </c>
      <c r="B10" s="98" t="s">
        <v>63</v>
      </c>
      <c r="C10" s="96" t="s">
        <v>32</v>
      </c>
      <c r="D10" s="97" t="s">
        <v>64</v>
      </c>
      <c r="E10" s="77" t="s">
        <v>172</v>
      </c>
      <c r="F10" s="108">
        <v>8.42</v>
      </c>
      <c r="G10" s="80" t="s">
        <v>16</v>
      </c>
      <c r="H10" s="78">
        <v>170000</v>
      </c>
      <c r="I10" s="99">
        <v>12</v>
      </c>
      <c r="J10" s="78">
        <v>300000</v>
      </c>
      <c r="K10" s="78">
        <f>I10*H10+J10</f>
        <v>2340000</v>
      </c>
      <c r="L10" s="100"/>
    </row>
    <row r="11" spans="1:18" s="79" customFormat="1" ht="15.75">
      <c r="A11" s="77">
        <v>10</v>
      </c>
      <c r="B11" s="98" t="s">
        <v>61</v>
      </c>
      <c r="C11" s="96" t="s">
        <v>46</v>
      </c>
      <c r="D11" s="97" t="s">
        <v>62</v>
      </c>
      <c r="E11" s="77" t="s">
        <v>171</v>
      </c>
      <c r="F11" s="99">
        <v>8.36</v>
      </c>
      <c r="G11" s="80" t="s">
        <v>16</v>
      </c>
      <c r="H11" s="78">
        <v>170000</v>
      </c>
      <c r="I11" s="99">
        <v>11</v>
      </c>
      <c r="J11" s="78">
        <v>300000</v>
      </c>
      <c r="K11" s="78">
        <f>I11*H11+J11</f>
        <v>2170000</v>
      </c>
      <c r="L11" s="100"/>
      <c r="M11" s="79">
        <v>17</v>
      </c>
      <c r="O11" s="79" t="s">
        <v>396</v>
      </c>
      <c r="R11" s="79" t="s">
        <v>402</v>
      </c>
    </row>
    <row r="12" spans="1:18" s="79" customFormat="1" ht="15.75">
      <c r="A12" s="77">
        <v>11</v>
      </c>
      <c r="B12" s="98" t="s">
        <v>166</v>
      </c>
      <c r="C12" s="96" t="s">
        <v>161</v>
      </c>
      <c r="D12" s="97" t="s">
        <v>64</v>
      </c>
      <c r="E12" s="77" t="s">
        <v>176</v>
      </c>
      <c r="F12" s="108">
        <v>8.28</v>
      </c>
      <c r="G12" s="80" t="s">
        <v>136</v>
      </c>
      <c r="H12" s="78">
        <v>170000</v>
      </c>
      <c r="I12" s="99">
        <v>25</v>
      </c>
      <c r="J12" s="78">
        <v>300000</v>
      </c>
      <c r="K12" s="78">
        <f>I12*H12+J12</f>
        <v>4550000</v>
      </c>
      <c r="L12" s="100"/>
      <c r="M12" s="109">
        <v>25</v>
      </c>
      <c r="O12" s="79" t="s">
        <v>398</v>
      </c>
      <c r="R12" s="79" t="s">
        <v>401</v>
      </c>
    </row>
    <row r="13" spans="1:12" s="79" customFormat="1" ht="15.75">
      <c r="A13" s="77">
        <v>12</v>
      </c>
      <c r="B13" s="98" t="s">
        <v>305</v>
      </c>
      <c r="C13" s="96" t="s">
        <v>54</v>
      </c>
      <c r="D13" s="97" t="s">
        <v>304</v>
      </c>
      <c r="E13" s="77" t="s">
        <v>171</v>
      </c>
      <c r="F13" s="99">
        <v>8.26</v>
      </c>
      <c r="G13" s="80" t="s">
        <v>16</v>
      </c>
      <c r="H13" s="78">
        <v>170000</v>
      </c>
      <c r="I13" s="99">
        <v>19</v>
      </c>
      <c r="J13" s="78">
        <v>300000</v>
      </c>
      <c r="K13" s="78">
        <f t="shared" si="0"/>
        <v>3530000</v>
      </c>
      <c r="L13" s="100"/>
    </row>
    <row r="14" spans="1:12" s="79" customFormat="1" ht="15.75">
      <c r="A14" s="77">
        <v>13</v>
      </c>
      <c r="B14" s="98" t="s">
        <v>308</v>
      </c>
      <c r="C14" s="96" t="s">
        <v>306</v>
      </c>
      <c r="D14" s="97" t="s">
        <v>307</v>
      </c>
      <c r="E14" s="77" t="s">
        <v>173</v>
      </c>
      <c r="F14" s="99">
        <v>8.25</v>
      </c>
      <c r="G14" s="80" t="s">
        <v>16</v>
      </c>
      <c r="H14" s="78">
        <v>170000</v>
      </c>
      <c r="I14" s="99">
        <v>12</v>
      </c>
      <c r="J14" s="78">
        <v>300000</v>
      </c>
      <c r="K14" s="78">
        <f aca="true" t="shared" si="1" ref="K14:K43">I14*H14+J14</f>
        <v>2340000</v>
      </c>
      <c r="L14" s="100"/>
    </row>
    <row r="15" spans="1:21" s="79" customFormat="1" ht="15.75">
      <c r="A15" s="77">
        <v>14</v>
      </c>
      <c r="B15" s="98" t="s">
        <v>124</v>
      </c>
      <c r="C15" s="96" t="s">
        <v>115</v>
      </c>
      <c r="D15" s="97" t="s">
        <v>116</v>
      </c>
      <c r="E15" s="77" t="s">
        <v>169</v>
      </c>
      <c r="F15" s="99">
        <v>8.21</v>
      </c>
      <c r="G15" s="80" t="s">
        <v>16</v>
      </c>
      <c r="H15" s="78">
        <v>170000</v>
      </c>
      <c r="I15" s="99">
        <v>19</v>
      </c>
      <c r="J15" s="78">
        <v>300000</v>
      </c>
      <c r="K15" s="78">
        <f t="shared" si="1"/>
        <v>3530000</v>
      </c>
      <c r="L15" s="100"/>
      <c r="M15" s="109">
        <v>19</v>
      </c>
      <c r="O15" s="79" t="s">
        <v>397</v>
      </c>
      <c r="U15" s="79" t="s">
        <v>400</v>
      </c>
    </row>
    <row r="16" spans="1:12" s="79" customFormat="1" ht="15.75">
      <c r="A16" s="77">
        <v>15</v>
      </c>
      <c r="B16" s="98" t="s">
        <v>82</v>
      </c>
      <c r="C16" s="96" t="s">
        <v>83</v>
      </c>
      <c r="D16" s="97" t="s">
        <v>20</v>
      </c>
      <c r="E16" s="77" t="s">
        <v>175</v>
      </c>
      <c r="F16" s="99">
        <v>8.21</v>
      </c>
      <c r="G16" s="80" t="s">
        <v>16</v>
      </c>
      <c r="H16" s="78">
        <v>170000</v>
      </c>
      <c r="I16" s="99">
        <v>14</v>
      </c>
      <c r="J16" s="78">
        <v>300000</v>
      </c>
      <c r="K16" s="78">
        <f t="shared" si="1"/>
        <v>2680000</v>
      </c>
      <c r="L16" s="100"/>
    </row>
    <row r="17" spans="1:12" s="79" customFormat="1" ht="15.75">
      <c r="A17" s="77">
        <v>16</v>
      </c>
      <c r="B17" s="98" t="s">
        <v>84</v>
      </c>
      <c r="C17" s="96" t="s">
        <v>74</v>
      </c>
      <c r="D17" s="97" t="s">
        <v>85</v>
      </c>
      <c r="E17" s="77" t="s">
        <v>178</v>
      </c>
      <c r="F17" s="99">
        <v>8.2</v>
      </c>
      <c r="G17" s="80" t="s">
        <v>16</v>
      </c>
      <c r="H17" s="78">
        <v>170000</v>
      </c>
      <c r="I17" s="99">
        <v>15</v>
      </c>
      <c r="J17" s="78">
        <v>300000</v>
      </c>
      <c r="K17" s="78">
        <f t="shared" si="1"/>
        <v>2850000</v>
      </c>
      <c r="L17" s="100"/>
    </row>
    <row r="18" spans="1:12" s="79" customFormat="1" ht="15.75">
      <c r="A18" s="77">
        <v>17</v>
      </c>
      <c r="B18" s="98" t="s">
        <v>314</v>
      </c>
      <c r="C18" s="96" t="s">
        <v>312</v>
      </c>
      <c r="D18" s="97" t="s">
        <v>313</v>
      </c>
      <c r="E18" s="77" t="s">
        <v>170</v>
      </c>
      <c r="F18" s="99">
        <v>8.08</v>
      </c>
      <c r="G18" s="80" t="s">
        <v>16</v>
      </c>
      <c r="H18" s="78">
        <v>170000</v>
      </c>
      <c r="I18" s="99">
        <v>12</v>
      </c>
      <c r="J18" s="78">
        <v>300000</v>
      </c>
      <c r="K18" s="78">
        <f t="shared" si="1"/>
        <v>2340000</v>
      </c>
      <c r="L18" s="100"/>
    </row>
    <row r="19" spans="1:12" s="79" customFormat="1" ht="15.75">
      <c r="A19" s="77">
        <v>18</v>
      </c>
      <c r="B19" s="98" t="s">
        <v>93</v>
      </c>
      <c r="C19" s="96" t="s">
        <v>68</v>
      </c>
      <c r="D19" s="97" t="s">
        <v>94</v>
      </c>
      <c r="E19" s="77" t="s">
        <v>174</v>
      </c>
      <c r="F19" s="99">
        <v>8.07</v>
      </c>
      <c r="G19" s="80" t="s">
        <v>16</v>
      </c>
      <c r="H19" s="78">
        <v>170000</v>
      </c>
      <c r="I19" s="99">
        <v>14</v>
      </c>
      <c r="J19" s="78">
        <v>300000</v>
      </c>
      <c r="K19" s="78">
        <f t="shared" si="1"/>
        <v>2680000</v>
      </c>
      <c r="L19" s="100"/>
    </row>
    <row r="20" spans="1:12" s="79" customFormat="1" ht="15.75">
      <c r="A20" s="77">
        <v>19</v>
      </c>
      <c r="B20" s="98" t="s">
        <v>311</v>
      </c>
      <c r="C20" s="96" t="s">
        <v>309</v>
      </c>
      <c r="D20" s="97" t="s">
        <v>310</v>
      </c>
      <c r="E20" s="77" t="s">
        <v>177</v>
      </c>
      <c r="F20" s="99">
        <v>8.06</v>
      </c>
      <c r="G20" s="80" t="s">
        <v>16</v>
      </c>
      <c r="H20" s="78">
        <v>170000</v>
      </c>
      <c r="I20" s="99">
        <v>16</v>
      </c>
      <c r="J20" s="78">
        <v>300000</v>
      </c>
      <c r="K20" s="78">
        <f t="shared" si="1"/>
        <v>3020000</v>
      </c>
      <c r="L20" s="100"/>
    </row>
    <row r="21" spans="1:12" s="79" customFormat="1" ht="15.75">
      <c r="A21" s="77">
        <v>20</v>
      </c>
      <c r="B21" s="98" t="s">
        <v>91</v>
      </c>
      <c r="C21" s="96" t="s">
        <v>92</v>
      </c>
      <c r="D21" s="97" t="s">
        <v>3</v>
      </c>
      <c r="E21" s="77" t="s">
        <v>173</v>
      </c>
      <c r="F21" s="99">
        <v>8</v>
      </c>
      <c r="G21" s="80" t="s">
        <v>16</v>
      </c>
      <c r="H21" s="78">
        <v>170000</v>
      </c>
      <c r="I21" s="99">
        <v>16</v>
      </c>
      <c r="J21" s="78">
        <v>300000</v>
      </c>
      <c r="K21" s="78">
        <f t="shared" si="1"/>
        <v>3020000</v>
      </c>
      <c r="L21" s="100"/>
    </row>
    <row r="22" spans="1:12" s="79" customFormat="1" ht="15.75">
      <c r="A22" s="77">
        <v>21</v>
      </c>
      <c r="B22" s="98" t="s">
        <v>65</v>
      </c>
      <c r="C22" s="96" t="s">
        <v>67</v>
      </c>
      <c r="D22" s="97" t="s">
        <v>66</v>
      </c>
      <c r="E22" s="77" t="s">
        <v>171</v>
      </c>
      <c r="F22" s="99">
        <v>8</v>
      </c>
      <c r="G22" s="80" t="s">
        <v>16</v>
      </c>
      <c r="H22" s="78">
        <v>170000</v>
      </c>
      <c r="I22" s="99">
        <v>14</v>
      </c>
      <c r="J22" s="78">
        <v>300000</v>
      </c>
      <c r="K22" s="78">
        <f t="shared" si="1"/>
        <v>2680000</v>
      </c>
      <c r="L22" s="100"/>
    </row>
    <row r="23" spans="1:12" s="79" customFormat="1" ht="15.75">
      <c r="A23" s="77">
        <v>22</v>
      </c>
      <c r="B23" s="98" t="s">
        <v>72</v>
      </c>
      <c r="C23" s="96" t="s">
        <v>74</v>
      </c>
      <c r="D23" s="97" t="s">
        <v>73</v>
      </c>
      <c r="E23" s="77" t="s">
        <v>176</v>
      </c>
      <c r="F23" s="99">
        <v>8</v>
      </c>
      <c r="G23" s="80" t="s">
        <v>136</v>
      </c>
      <c r="H23" s="78">
        <v>170000</v>
      </c>
      <c r="I23" s="99">
        <v>11</v>
      </c>
      <c r="J23" s="78">
        <v>300000</v>
      </c>
      <c r="K23" s="78">
        <f t="shared" si="1"/>
        <v>2170000</v>
      </c>
      <c r="L23" s="100"/>
    </row>
    <row r="24" spans="1:12" s="79" customFormat="1" ht="15.75">
      <c r="A24" s="77">
        <v>23</v>
      </c>
      <c r="B24" s="98" t="s">
        <v>167</v>
      </c>
      <c r="C24" s="96" t="s">
        <v>90</v>
      </c>
      <c r="D24" s="97" t="s">
        <v>5</v>
      </c>
      <c r="E24" s="77" t="s">
        <v>169</v>
      </c>
      <c r="F24" s="99">
        <v>8</v>
      </c>
      <c r="G24" s="80" t="s">
        <v>16</v>
      </c>
      <c r="H24" s="78">
        <v>170000</v>
      </c>
      <c r="I24" s="99">
        <v>22</v>
      </c>
      <c r="J24" s="78">
        <v>300000</v>
      </c>
      <c r="K24" s="78">
        <f t="shared" si="1"/>
        <v>4040000</v>
      </c>
      <c r="L24" s="100"/>
    </row>
    <row r="25" spans="1:12" s="79" customFormat="1" ht="15.75">
      <c r="A25" s="77">
        <v>24</v>
      </c>
      <c r="B25" s="98" t="s">
        <v>123</v>
      </c>
      <c r="C25" s="96" t="s">
        <v>54</v>
      </c>
      <c r="D25" s="97" t="s">
        <v>44</v>
      </c>
      <c r="E25" s="77" t="s">
        <v>176</v>
      </c>
      <c r="F25" s="99">
        <v>8</v>
      </c>
      <c r="G25" s="80" t="s">
        <v>16</v>
      </c>
      <c r="H25" s="78">
        <v>170000</v>
      </c>
      <c r="I25" s="99">
        <v>13</v>
      </c>
      <c r="J25" s="78">
        <v>300000</v>
      </c>
      <c r="K25" s="78">
        <f t="shared" si="1"/>
        <v>2510000</v>
      </c>
      <c r="L25" s="100"/>
    </row>
    <row r="26" spans="1:12" s="79" customFormat="1" ht="15.75">
      <c r="A26" s="77">
        <v>25</v>
      </c>
      <c r="B26" s="98" t="s">
        <v>139</v>
      </c>
      <c r="C26" s="96" t="s">
        <v>74</v>
      </c>
      <c r="D26" s="97" t="s">
        <v>3</v>
      </c>
      <c r="E26" s="77" t="s">
        <v>175</v>
      </c>
      <c r="F26" s="99">
        <v>8</v>
      </c>
      <c r="G26" s="80" t="s">
        <v>16</v>
      </c>
      <c r="H26" s="78">
        <v>170000</v>
      </c>
      <c r="I26" s="99">
        <v>14</v>
      </c>
      <c r="J26" s="78">
        <v>300000</v>
      </c>
      <c r="K26" s="78">
        <f t="shared" si="1"/>
        <v>2680000</v>
      </c>
      <c r="L26" s="100"/>
    </row>
    <row r="27" spans="1:12" s="79" customFormat="1" ht="15.75">
      <c r="A27" s="77">
        <v>26</v>
      </c>
      <c r="B27" s="98" t="s">
        <v>95</v>
      </c>
      <c r="C27" s="96" t="s">
        <v>96</v>
      </c>
      <c r="D27" s="97" t="s">
        <v>5</v>
      </c>
      <c r="E27" s="77" t="s">
        <v>174</v>
      </c>
      <c r="F27" s="99">
        <v>8</v>
      </c>
      <c r="G27" s="80" t="s">
        <v>16</v>
      </c>
      <c r="H27" s="78">
        <v>170000</v>
      </c>
      <c r="I27" s="99">
        <v>14</v>
      </c>
      <c r="J27" s="78">
        <v>300000</v>
      </c>
      <c r="K27" s="78">
        <f t="shared" si="1"/>
        <v>2680000</v>
      </c>
      <c r="L27" s="100"/>
    </row>
    <row r="28" spans="1:12" s="79" customFormat="1" ht="15.75">
      <c r="A28" s="77">
        <v>27</v>
      </c>
      <c r="B28" s="98" t="s">
        <v>316</v>
      </c>
      <c r="C28" s="96" t="s">
        <v>315</v>
      </c>
      <c r="D28" s="97" t="s">
        <v>81</v>
      </c>
      <c r="E28" s="77" t="s">
        <v>175</v>
      </c>
      <c r="F28" s="99">
        <v>8</v>
      </c>
      <c r="G28" s="80" t="s">
        <v>16</v>
      </c>
      <c r="H28" s="78">
        <v>170000</v>
      </c>
      <c r="I28" s="99">
        <v>11</v>
      </c>
      <c r="J28" s="78">
        <v>300000</v>
      </c>
      <c r="K28" s="78">
        <f t="shared" si="1"/>
        <v>2170000</v>
      </c>
      <c r="L28" s="100"/>
    </row>
    <row r="29" spans="1:12" s="79" customFormat="1" ht="15.75">
      <c r="A29" s="77">
        <v>28</v>
      </c>
      <c r="B29" s="98" t="s">
        <v>164</v>
      </c>
      <c r="C29" s="96" t="s">
        <v>159</v>
      </c>
      <c r="D29" s="97" t="s">
        <v>160</v>
      </c>
      <c r="E29" s="77" t="s">
        <v>177</v>
      </c>
      <c r="F29" s="99">
        <v>8</v>
      </c>
      <c r="G29" s="80" t="s">
        <v>16</v>
      </c>
      <c r="H29" s="78">
        <v>170000</v>
      </c>
      <c r="I29" s="99">
        <v>13</v>
      </c>
      <c r="J29" s="78">
        <v>300000</v>
      </c>
      <c r="K29" s="78">
        <f t="shared" si="1"/>
        <v>2510000</v>
      </c>
      <c r="L29" s="100"/>
    </row>
    <row r="30" spans="1:12" s="79" customFormat="1" ht="15.75">
      <c r="A30" s="77">
        <v>29</v>
      </c>
      <c r="B30" s="98" t="s">
        <v>318</v>
      </c>
      <c r="C30" s="96" t="s">
        <v>317</v>
      </c>
      <c r="D30" s="97" t="s">
        <v>19</v>
      </c>
      <c r="E30" s="106" t="s">
        <v>319</v>
      </c>
      <c r="F30" s="99">
        <v>7.92</v>
      </c>
      <c r="G30" s="80" t="s">
        <v>136</v>
      </c>
      <c r="H30" s="78">
        <v>170000</v>
      </c>
      <c r="I30" s="99">
        <v>13</v>
      </c>
      <c r="J30" s="78"/>
      <c r="K30" s="78">
        <f t="shared" si="1"/>
        <v>2210000</v>
      </c>
      <c r="L30" s="100"/>
    </row>
    <row r="31" spans="1:12" s="79" customFormat="1" ht="15.75">
      <c r="A31" s="77">
        <v>30</v>
      </c>
      <c r="B31" s="98" t="s">
        <v>239</v>
      </c>
      <c r="C31" s="96" t="s">
        <v>238</v>
      </c>
      <c r="D31" s="97" t="s">
        <v>114</v>
      </c>
      <c r="E31" s="106" t="s">
        <v>173</v>
      </c>
      <c r="F31" s="99">
        <v>7.9</v>
      </c>
      <c r="G31" s="80" t="s">
        <v>136</v>
      </c>
      <c r="H31" s="78">
        <v>170000</v>
      </c>
      <c r="I31" s="99">
        <v>10</v>
      </c>
      <c r="J31" s="78"/>
      <c r="K31" s="78">
        <f t="shared" si="1"/>
        <v>1700000</v>
      </c>
      <c r="L31" s="100"/>
    </row>
    <row r="32" spans="1:12" s="79" customFormat="1" ht="15.75">
      <c r="A32" s="77">
        <v>31</v>
      </c>
      <c r="B32" s="98" t="s">
        <v>89</v>
      </c>
      <c r="C32" s="96" t="s">
        <v>90</v>
      </c>
      <c r="D32" s="97" t="s">
        <v>23</v>
      </c>
      <c r="E32" s="77" t="s">
        <v>173</v>
      </c>
      <c r="F32" s="99">
        <v>7.88</v>
      </c>
      <c r="G32" s="80" t="s">
        <v>136</v>
      </c>
      <c r="H32" s="78">
        <v>170000</v>
      </c>
      <c r="I32" s="99">
        <v>17</v>
      </c>
      <c r="J32" s="107"/>
      <c r="K32" s="78">
        <f t="shared" si="1"/>
        <v>2890000</v>
      </c>
      <c r="L32" s="100"/>
    </row>
    <row r="33" spans="1:12" s="79" customFormat="1" ht="15.75">
      <c r="A33" s="77">
        <v>32</v>
      </c>
      <c r="B33" s="98" t="s">
        <v>354</v>
      </c>
      <c r="C33" s="96" t="s">
        <v>353</v>
      </c>
      <c r="D33" s="97" t="s">
        <v>127</v>
      </c>
      <c r="E33" s="77" t="s">
        <v>174</v>
      </c>
      <c r="F33" s="99">
        <v>7.83</v>
      </c>
      <c r="G33" s="80" t="s">
        <v>16</v>
      </c>
      <c r="H33" s="78">
        <v>170000</v>
      </c>
      <c r="I33" s="99">
        <v>12</v>
      </c>
      <c r="J33" s="78"/>
      <c r="K33" s="78">
        <f t="shared" si="1"/>
        <v>2040000</v>
      </c>
      <c r="L33" s="100"/>
    </row>
    <row r="34" spans="1:12" s="79" customFormat="1" ht="15.75">
      <c r="A34" s="77">
        <v>33</v>
      </c>
      <c r="B34" s="98" t="s">
        <v>320</v>
      </c>
      <c r="C34" s="96" t="s">
        <v>26</v>
      </c>
      <c r="D34" s="97" t="s">
        <v>313</v>
      </c>
      <c r="E34" s="77" t="s">
        <v>170</v>
      </c>
      <c r="F34" s="99">
        <v>7.83</v>
      </c>
      <c r="G34" s="80" t="s">
        <v>136</v>
      </c>
      <c r="H34" s="78">
        <v>170000</v>
      </c>
      <c r="I34" s="99">
        <v>12</v>
      </c>
      <c r="J34" s="107"/>
      <c r="K34" s="78">
        <f t="shared" si="1"/>
        <v>2040000</v>
      </c>
      <c r="L34" s="100"/>
    </row>
    <row r="35" spans="1:12" s="79" customFormat="1" ht="15.75">
      <c r="A35" s="77">
        <v>34</v>
      </c>
      <c r="B35" s="98" t="s">
        <v>330</v>
      </c>
      <c r="C35" s="96" t="s">
        <v>68</v>
      </c>
      <c r="D35" s="97" t="s">
        <v>329</v>
      </c>
      <c r="E35" s="77" t="s">
        <v>170</v>
      </c>
      <c r="F35" s="99">
        <v>7.81</v>
      </c>
      <c r="G35" s="80" t="s">
        <v>16</v>
      </c>
      <c r="H35" s="78">
        <v>170000</v>
      </c>
      <c r="I35" s="99">
        <v>16</v>
      </c>
      <c r="J35" s="78"/>
      <c r="K35" s="78">
        <f t="shared" si="1"/>
        <v>2720000</v>
      </c>
      <c r="L35" s="100"/>
    </row>
    <row r="36" spans="1:12" s="79" customFormat="1" ht="15.75">
      <c r="A36" s="77">
        <v>35</v>
      </c>
      <c r="B36" s="98" t="s">
        <v>138</v>
      </c>
      <c r="C36" s="96" t="s">
        <v>137</v>
      </c>
      <c r="D36" s="97" t="s">
        <v>133</v>
      </c>
      <c r="E36" s="77" t="s">
        <v>169</v>
      </c>
      <c r="F36" s="99">
        <v>7.8</v>
      </c>
      <c r="G36" s="80" t="s">
        <v>136</v>
      </c>
      <c r="H36" s="78">
        <v>170000</v>
      </c>
      <c r="I36" s="99">
        <v>15</v>
      </c>
      <c r="J36" s="78"/>
      <c r="K36" s="78">
        <f t="shared" si="1"/>
        <v>2550000</v>
      </c>
      <c r="L36" s="100"/>
    </row>
    <row r="37" spans="1:12" s="79" customFormat="1" ht="15.75">
      <c r="A37" s="77">
        <v>36</v>
      </c>
      <c r="B37" s="98" t="s">
        <v>352</v>
      </c>
      <c r="C37" s="96" t="s">
        <v>350</v>
      </c>
      <c r="D37" s="97" t="s">
        <v>351</v>
      </c>
      <c r="E37" s="77" t="s">
        <v>176</v>
      </c>
      <c r="F37" s="99">
        <v>7.8</v>
      </c>
      <c r="G37" s="80" t="s">
        <v>136</v>
      </c>
      <c r="H37" s="78">
        <v>170000</v>
      </c>
      <c r="I37" s="99">
        <v>10</v>
      </c>
      <c r="J37" s="107"/>
      <c r="K37" s="78">
        <f t="shared" si="1"/>
        <v>1700000</v>
      </c>
      <c r="L37" s="100"/>
    </row>
    <row r="38" spans="1:12" s="79" customFormat="1" ht="15.75">
      <c r="A38" s="77">
        <v>37</v>
      </c>
      <c r="B38" s="98" t="s">
        <v>342</v>
      </c>
      <c r="C38" s="96" t="s">
        <v>228</v>
      </c>
      <c r="D38" s="97" t="s">
        <v>341</v>
      </c>
      <c r="E38" s="77" t="s">
        <v>171</v>
      </c>
      <c r="F38" s="99">
        <v>7.79</v>
      </c>
      <c r="G38" s="80" t="s">
        <v>16</v>
      </c>
      <c r="H38" s="78">
        <v>170000</v>
      </c>
      <c r="I38" s="99">
        <v>14</v>
      </c>
      <c r="J38" s="78"/>
      <c r="K38" s="78">
        <f t="shared" si="1"/>
        <v>2380000</v>
      </c>
      <c r="L38" s="100"/>
    </row>
    <row r="39" spans="1:12" s="79" customFormat="1" ht="15.75">
      <c r="A39" s="77">
        <v>38</v>
      </c>
      <c r="B39" s="98" t="s">
        <v>97</v>
      </c>
      <c r="C39" s="96" t="s">
        <v>98</v>
      </c>
      <c r="D39" s="97" t="s">
        <v>40</v>
      </c>
      <c r="E39" s="77" t="s">
        <v>174</v>
      </c>
      <c r="F39" s="99">
        <v>7.77</v>
      </c>
      <c r="G39" s="80" t="s">
        <v>136</v>
      </c>
      <c r="H39" s="78">
        <v>170000</v>
      </c>
      <c r="I39" s="99">
        <v>13</v>
      </c>
      <c r="J39" s="107"/>
      <c r="K39" s="78">
        <f t="shared" si="1"/>
        <v>2210000</v>
      </c>
      <c r="L39" s="100"/>
    </row>
    <row r="40" spans="1:12" s="79" customFormat="1" ht="15.75">
      <c r="A40" s="77">
        <v>39</v>
      </c>
      <c r="B40" s="98" t="s">
        <v>338</v>
      </c>
      <c r="C40" s="96" t="s">
        <v>337</v>
      </c>
      <c r="D40" s="97" t="s">
        <v>62</v>
      </c>
      <c r="E40" s="77" t="s">
        <v>172</v>
      </c>
      <c r="F40" s="99">
        <v>7.77</v>
      </c>
      <c r="G40" s="80" t="s">
        <v>16</v>
      </c>
      <c r="H40" s="78">
        <v>170000</v>
      </c>
      <c r="I40" s="99">
        <v>13</v>
      </c>
      <c r="J40" s="78"/>
      <c r="K40" s="78">
        <f t="shared" si="1"/>
        <v>2210000</v>
      </c>
      <c r="L40" s="100"/>
    </row>
    <row r="41" spans="1:12" s="79" customFormat="1" ht="15.75">
      <c r="A41" s="77">
        <v>41</v>
      </c>
      <c r="B41" s="98" t="s">
        <v>369</v>
      </c>
      <c r="C41" s="96" t="s">
        <v>368</v>
      </c>
      <c r="D41" s="97" t="s">
        <v>5</v>
      </c>
      <c r="E41" s="77" t="s">
        <v>171</v>
      </c>
      <c r="F41" s="99">
        <v>7.75</v>
      </c>
      <c r="G41" s="80" t="s">
        <v>16</v>
      </c>
      <c r="H41" s="78">
        <v>170000</v>
      </c>
      <c r="I41" s="99">
        <v>16</v>
      </c>
      <c r="J41" s="78"/>
      <c r="K41" s="78">
        <f t="shared" si="1"/>
        <v>2720000</v>
      </c>
      <c r="L41" s="100"/>
    </row>
    <row r="42" spans="1:12" s="79" customFormat="1" ht="15.75">
      <c r="A42" s="77">
        <v>43</v>
      </c>
      <c r="B42" s="98" t="s">
        <v>325</v>
      </c>
      <c r="C42" s="96" t="s">
        <v>324</v>
      </c>
      <c r="D42" s="97" t="s">
        <v>323</v>
      </c>
      <c r="E42" s="106" t="s">
        <v>326</v>
      </c>
      <c r="F42" s="99">
        <v>7.72</v>
      </c>
      <c r="G42" s="80" t="s">
        <v>136</v>
      </c>
      <c r="H42" s="78">
        <v>170000</v>
      </c>
      <c r="I42" s="99">
        <v>18</v>
      </c>
      <c r="J42" s="78"/>
      <c r="K42" s="78">
        <f t="shared" si="1"/>
        <v>3060000</v>
      </c>
      <c r="L42" s="100"/>
    </row>
    <row r="43" spans="1:12" s="79" customFormat="1" ht="15.75">
      <c r="A43" s="77">
        <v>44</v>
      </c>
      <c r="B43" s="98" t="s">
        <v>165</v>
      </c>
      <c r="C43" s="96" t="s">
        <v>86</v>
      </c>
      <c r="D43" s="97" t="s">
        <v>25</v>
      </c>
      <c r="E43" s="77" t="s">
        <v>174</v>
      </c>
      <c r="F43" s="99">
        <v>7.72</v>
      </c>
      <c r="G43" s="80" t="s">
        <v>136</v>
      </c>
      <c r="H43" s="78">
        <v>170000</v>
      </c>
      <c r="I43" s="99">
        <v>18</v>
      </c>
      <c r="J43" s="107"/>
      <c r="K43" s="78">
        <f t="shared" si="1"/>
        <v>3060000</v>
      </c>
      <c r="L43" s="100"/>
    </row>
    <row r="44" spans="1:12" s="79" customFormat="1" ht="15.75">
      <c r="A44" s="77">
        <v>45</v>
      </c>
      <c r="B44" s="98" t="s">
        <v>347</v>
      </c>
      <c r="C44" s="96" t="s">
        <v>292</v>
      </c>
      <c r="D44" s="97" t="s">
        <v>268</v>
      </c>
      <c r="E44" s="77" t="s">
        <v>173</v>
      </c>
      <c r="F44" s="99">
        <v>7.69</v>
      </c>
      <c r="G44" s="80" t="s">
        <v>136</v>
      </c>
      <c r="H44" s="78">
        <v>170000</v>
      </c>
      <c r="I44" s="99">
        <v>16</v>
      </c>
      <c r="J44" s="78"/>
      <c r="K44" s="78">
        <f aca="true" t="shared" si="2" ref="K44:K69">I44*H44+J44</f>
        <v>2720000</v>
      </c>
      <c r="L44" s="100"/>
    </row>
    <row r="45" spans="1:12" s="79" customFormat="1" ht="15.75">
      <c r="A45" s="77">
        <v>46</v>
      </c>
      <c r="B45" s="98" t="s">
        <v>335</v>
      </c>
      <c r="C45" s="96" t="s">
        <v>90</v>
      </c>
      <c r="D45" s="97" t="s">
        <v>334</v>
      </c>
      <c r="E45" s="77" t="s">
        <v>169</v>
      </c>
      <c r="F45" s="99">
        <v>7.65</v>
      </c>
      <c r="G45" s="80" t="s">
        <v>136</v>
      </c>
      <c r="H45" s="78">
        <v>170000</v>
      </c>
      <c r="I45" s="99">
        <v>17</v>
      </c>
      <c r="J45" s="78"/>
      <c r="K45" s="78">
        <f t="shared" si="2"/>
        <v>2890000</v>
      </c>
      <c r="L45" s="100"/>
    </row>
    <row r="46" spans="1:12" s="79" customFormat="1" ht="15.75">
      <c r="A46" s="77">
        <v>47</v>
      </c>
      <c r="B46" s="98" t="s">
        <v>99</v>
      </c>
      <c r="C46" s="96" t="s">
        <v>101</v>
      </c>
      <c r="D46" s="97" t="s">
        <v>100</v>
      </c>
      <c r="E46" s="106" t="s">
        <v>169</v>
      </c>
      <c r="F46" s="99">
        <v>7.64</v>
      </c>
      <c r="G46" s="80" t="s">
        <v>16</v>
      </c>
      <c r="H46" s="78">
        <v>170000</v>
      </c>
      <c r="I46" s="99">
        <v>14</v>
      </c>
      <c r="J46" s="78"/>
      <c r="K46" s="78">
        <f t="shared" si="2"/>
        <v>2380000</v>
      </c>
      <c r="L46" s="100"/>
    </row>
    <row r="47" spans="1:12" s="79" customFormat="1" ht="15.75">
      <c r="A47" s="77">
        <v>48</v>
      </c>
      <c r="B47" s="98" t="s">
        <v>69</v>
      </c>
      <c r="C47" s="96" t="s">
        <v>48</v>
      </c>
      <c r="D47" s="97" t="s">
        <v>8</v>
      </c>
      <c r="E47" s="77" t="s">
        <v>170</v>
      </c>
      <c r="F47" s="99">
        <v>7.64</v>
      </c>
      <c r="G47" s="80" t="s">
        <v>16</v>
      </c>
      <c r="H47" s="78">
        <v>170000</v>
      </c>
      <c r="I47" s="99">
        <v>11</v>
      </c>
      <c r="J47" s="78"/>
      <c r="K47" s="78">
        <f t="shared" si="2"/>
        <v>1870000</v>
      </c>
      <c r="L47" s="100"/>
    </row>
    <row r="48" spans="1:18" s="79" customFormat="1" ht="15.75">
      <c r="A48" s="77">
        <v>42</v>
      </c>
      <c r="B48" s="98" t="s">
        <v>336</v>
      </c>
      <c r="C48" s="96" t="s">
        <v>26</v>
      </c>
      <c r="D48" s="97" t="s">
        <v>40</v>
      </c>
      <c r="E48" s="77" t="s">
        <v>176</v>
      </c>
      <c r="F48" s="99">
        <v>7.62</v>
      </c>
      <c r="G48" s="80" t="s">
        <v>136</v>
      </c>
      <c r="H48" s="78">
        <v>170000</v>
      </c>
      <c r="I48" s="99">
        <v>13</v>
      </c>
      <c r="J48" s="107"/>
      <c r="K48" s="78">
        <f>I48*H48+J48</f>
        <v>2210000</v>
      </c>
      <c r="L48" s="100"/>
      <c r="M48" s="79">
        <v>13</v>
      </c>
      <c r="O48" s="79" t="s">
        <v>396</v>
      </c>
      <c r="R48" s="79" t="s">
        <v>403</v>
      </c>
    </row>
    <row r="49" spans="1:12" s="79" customFormat="1" ht="15.75">
      <c r="A49" s="77">
        <v>50</v>
      </c>
      <c r="B49" s="98" t="s">
        <v>346</v>
      </c>
      <c r="C49" s="96" t="s">
        <v>26</v>
      </c>
      <c r="D49" s="97" t="s">
        <v>21</v>
      </c>
      <c r="E49" s="77" t="s">
        <v>174</v>
      </c>
      <c r="F49" s="99">
        <v>7.62</v>
      </c>
      <c r="G49" s="80" t="s">
        <v>16</v>
      </c>
      <c r="H49" s="78">
        <v>170000</v>
      </c>
      <c r="I49" s="99">
        <v>13</v>
      </c>
      <c r="J49" s="78"/>
      <c r="K49" s="78">
        <f t="shared" si="2"/>
        <v>2210000</v>
      </c>
      <c r="L49" s="100"/>
    </row>
    <row r="50" spans="1:12" s="79" customFormat="1" ht="15.75">
      <c r="A50" s="77">
        <v>51</v>
      </c>
      <c r="B50" s="98" t="s">
        <v>333</v>
      </c>
      <c r="C50" s="96" t="s">
        <v>331</v>
      </c>
      <c r="D50" s="97" t="s">
        <v>332</v>
      </c>
      <c r="E50" s="106" t="s">
        <v>173</v>
      </c>
      <c r="F50" s="99">
        <v>7.59</v>
      </c>
      <c r="G50" s="80" t="s">
        <v>136</v>
      </c>
      <c r="H50" s="78">
        <v>170000</v>
      </c>
      <c r="I50" s="99">
        <v>17</v>
      </c>
      <c r="J50" s="78"/>
      <c r="K50" s="78">
        <f t="shared" si="2"/>
        <v>2890000</v>
      </c>
      <c r="L50" s="100"/>
    </row>
    <row r="51" spans="1:12" s="79" customFormat="1" ht="15.75">
      <c r="A51" s="77">
        <v>52</v>
      </c>
      <c r="B51" s="98" t="s">
        <v>168</v>
      </c>
      <c r="C51" s="96" t="s">
        <v>162</v>
      </c>
      <c r="D51" s="97" t="s">
        <v>8</v>
      </c>
      <c r="E51" s="77" t="s">
        <v>177</v>
      </c>
      <c r="F51" s="99">
        <v>7.57</v>
      </c>
      <c r="G51" s="80" t="s">
        <v>136</v>
      </c>
      <c r="H51" s="78">
        <v>170000</v>
      </c>
      <c r="I51" s="99">
        <v>14</v>
      </c>
      <c r="J51" s="107"/>
      <c r="K51" s="78">
        <f t="shared" si="2"/>
        <v>2380000</v>
      </c>
      <c r="L51" s="100"/>
    </row>
    <row r="52" spans="1:12" s="79" customFormat="1" ht="15.75">
      <c r="A52" s="77">
        <v>53</v>
      </c>
      <c r="B52" s="98" t="s">
        <v>78</v>
      </c>
      <c r="C52" s="96" t="s">
        <v>80</v>
      </c>
      <c r="D52" s="97" t="s">
        <v>79</v>
      </c>
      <c r="E52" s="77" t="s">
        <v>175</v>
      </c>
      <c r="F52" s="99">
        <v>7.57</v>
      </c>
      <c r="G52" s="80" t="s">
        <v>16</v>
      </c>
      <c r="H52" s="78">
        <v>170000</v>
      </c>
      <c r="I52" s="99">
        <v>14</v>
      </c>
      <c r="J52" s="107"/>
      <c r="K52" s="78">
        <f t="shared" si="2"/>
        <v>2380000</v>
      </c>
      <c r="L52" s="100"/>
    </row>
    <row r="53" spans="1:12" s="79" customFormat="1" ht="15.75">
      <c r="A53" s="77">
        <v>54</v>
      </c>
      <c r="B53" s="98" t="s">
        <v>120</v>
      </c>
      <c r="C53" s="96" t="s">
        <v>111</v>
      </c>
      <c r="D53" s="97" t="s">
        <v>49</v>
      </c>
      <c r="E53" s="77" t="s">
        <v>173</v>
      </c>
      <c r="F53" s="99">
        <v>7.57</v>
      </c>
      <c r="G53" s="80" t="s">
        <v>16</v>
      </c>
      <c r="H53" s="78">
        <v>170000</v>
      </c>
      <c r="I53" s="99">
        <v>14</v>
      </c>
      <c r="J53" s="107"/>
      <c r="K53" s="78">
        <f t="shared" si="2"/>
        <v>2380000</v>
      </c>
      <c r="L53" s="100"/>
    </row>
    <row r="54" spans="1:12" s="79" customFormat="1" ht="15.75">
      <c r="A54" s="77">
        <v>55</v>
      </c>
      <c r="B54" s="98" t="s">
        <v>381</v>
      </c>
      <c r="C54" s="96" t="s">
        <v>379</v>
      </c>
      <c r="D54" s="97" t="s">
        <v>380</v>
      </c>
      <c r="E54" s="77" t="s">
        <v>173</v>
      </c>
      <c r="F54" s="99">
        <v>7.56</v>
      </c>
      <c r="G54" s="80" t="s">
        <v>16</v>
      </c>
      <c r="H54" s="78">
        <v>170000</v>
      </c>
      <c r="I54" s="99">
        <v>16</v>
      </c>
      <c r="J54" s="107"/>
      <c r="K54" s="78">
        <f t="shared" si="2"/>
        <v>2720000</v>
      </c>
      <c r="L54" s="100"/>
    </row>
    <row r="55" spans="1:12" s="79" customFormat="1" ht="15.75">
      <c r="A55" s="77">
        <v>56</v>
      </c>
      <c r="B55" s="98" t="s">
        <v>356</v>
      </c>
      <c r="C55" s="96" t="s">
        <v>355</v>
      </c>
      <c r="D55" s="97" t="s">
        <v>310</v>
      </c>
      <c r="E55" s="77" t="s">
        <v>177</v>
      </c>
      <c r="F55" s="99">
        <v>7.55</v>
      </c>
      <c r="G55" s="80" t="s">
        <v>136</v>
      </c>
      <c r="H55" s="78">
        <v>170000</v>
      </c>
      <c r="I55" s="99">
        <v>20</v>
      </c>
      <c r="J55" s="107"/>
      <c r="K55" s="78">
        <f t="shared" si="2"/>
        <v>3400000</v>
      </c>
      <c r="L55" s="100"/>
    </row>
    <row r="56" spans="1:12" s="79" customFormat="1" ht="15.75">
      <c r="A56" s="77">
        <v>57</v>
      </c>
      <c r="B56" s="98" t="s">
        <v>70</v>
      </c>
      <c r="C56" s="96" t="s">
        <v>71</v>
      </c>
      <c r="D56" s="97" t="s">
        <v>51</v>
      </c>
      <c r="E56" s="77" t="s">
        <v>176</v>
      </c>
      <c r="F56" s="99">
        <v>7.55</v>
      </c>
      <c r="G56" s="80" t="s">
        <v>136</v>
      </c>
      <c r="H56" s="78">
        <v>170000</v>
      </c>
      <c r="I56" s="99">
        <v>11</v>
      </c>
      <c r="J56" s="107"/>
      <c r="K56" s="78">
        <f t="shared" si="2"/>
        <v>1870000</v>
      </c>
      <c r="L56" s="100"/>
    </row>
    <row r="57" spans="1:12" s="79" customFormat="1" ht="15.75">
      <c r="A57" s="77">
        <v>58</v>
      </c>
      <c r="B57" s="98" t="s">
        <v>372</v>
      </c>
      <c r="C57" s="96" t="s">
        <v>371</v>
      </c>
      <c r="D57" s="97" t="s">
        <v>51</v>
      </c>
      <c r="E57" s="77" t="s">
        <v>169</v>
      </c>
      <c r="F57" s="99">
        <v>7.55</v>
      </c>
      <c r="G57" s="80" t="s">
        <v>136</v>
      </c>
      <c r="H57" s="78">
        <v>170000</v>
      </c>
      <c r="I57" s="99">
        <v>20</v>
      </c>
      <c r="J57" s="107"/>
      <c r="K57" s="78">
        <f t="shared" si="2"/>
        <v>3400000</v>
      </c>
      <c r="L57" s="100"/>
    </row>
    <row r="58" spans="1:12" s="79" customFormat="1" ht="15.75">
      <c r="A58" s="77">
        <v>59</v>
      </c>
      <c r="B58" s="98" t="s">
        <v>374</v>
      </c>
      <c r="C58" s="96" t="s">
        <v>373</v>
      </c>
      <c r="D58" s="97" t="s">
        <v>20</v>
      </c>
      <c r="E58" s="106" t="s">
        <v>319</v>
      </c>
      <c r="F58" s="99">
        <v>7.54</v>
      </c>
      <c r="G58" s="80" t="s">
        <v>136</v>
      </c>
      <c r="H58" s="78">
        <v>170000</v>
      </c>
      <c r="I58" s="99">
        <v>13</v>
      </c>
      <c r="J58" s="78"/>
      <c r="K58" s="78">
        <f t="shared" si="2"/>
        <v>2210000</v>
      </c>
      <c r="L58" s="100"/>
    </row>
    <row r="59" spans="1:12" s="79" customFormat="1" ht="15.75">
      <c r="A59" s="77">
        <v>60</v>
      </c>
      <c r="B59" s="98" t="s">
        <v>322</v>
      </c>
      <c r="C59" s="96" t="s">
        <v>321</v>
      </c>
      <c r="D59" s="97" t="s">
        <v>307</v>
      </c>
      <c r="E59" s="77" t="s">
        <v>170</v>
      </c>
      <c r="F59" s="99">
        <v>7.5</v>
      </c>
      <c r="G59" s="80" t="s">
        <v>136</v>
      </c>
      <c r="H59" s="78">
        <v>170000</v>
      </c>
      <c r="I59" s="99">
        <v>12</v>
      </c>
      <c r="J59" s="107"/>
      <c r="K59" s="78">
        <f t="shared" si="2"/>
        <v>2040000</v>
      </c>
      <c r="L59" s="100"/>
    </row>
    <row r="60" spans="1:12" s="79" customFormat="1" ht="15.75">
      <c r="A60" s="77">
        <v>61</v>
      </c>
      <c r="B60" s="98" t="s">
        <v>345</v>
      </c>
      <c r="C60" s="96" t="s">
        <v>343</v>
      </c>
      <c r="D60" s="97" t="s">
        <v>344</v>
      </c>
      <c r="E60" s="77" t="s">
        <v>172</v>
      </c>
      <c r="F60" s="99">
        <v>7.5</v>
      </c>
      <c r="G60" s="80" t="s">
        <v>16</v>
      </c>
      <c r="H60" s="78">
        <v>170000</v>
      </c>
      <c r="I60" s="99">
        <v>10</v>
      </c>
      <c r="J60" s="78"/>
      <c r="K60" s="78">
        <f t="shared" si="2"/>
        <v>1700000</v>
      </c>
      <c r="L60" s="100"/>
    </row>
    <row r="61" spans="1:12" s="79" customFormat="1" ht="15.75">
      <c r="A61" s="77">
        <v>62</v>
      </c>
      <c r="B61" s="98" t="s">
        <v>349</v>
      </c>
      <c r="C61" s="96" t="s">
        <v>348</v>
      </c>
      <c r="D61" s="97" t="s">
        <v>35</v>
      </c>
      <c r="E61" s="77" t="s">
        <v>176</v>
      </c>
      <c r="F61" s="99">
        <v>7.5</v>
      </c>
      <c r="G61" s="80" t="s">
        <v>136</v>
      </c>
      <c r="H61" s="78">
        <v>170000</v>
      </c>
      <c r="I61" s="99">
        <v>14</v>
      </c>
      <c r="J61" s="107"/>
      <c r="K61" s="78">
        <f t="shared" si="2"/>
        <v>2380000</v>
      </c>
      <c r="L61" s="100"/>
    </row>
    <row r="62" spans="1:12" s="79" customFormat="1" ht="15.75">
      <c r="A62" s="77">
        <v>64</v>
      </c>
      <c r="B62" s="98" t="s">
        <v>367</v>
      </c>
      <c r="C62" s="96" t="s">
        <v>365</v>
      </c>
      <c r="D62" s="97" t="s">
        <v>366</v>
      </c>
      <c r="E62" s="106" t="s">
        <v>326</v>
      </c>
      <c r="F62" s="99">
        <v>7.47</v>
      </c>
      <c r="G62" s="80" t="s">
        <v>136</v>
      </c>
      <c r="H62" s="78">
        <v>170000</v>
      </c>
      <c r="I62" s="99">
        <v>15</v>
      </c>
      <c r="J62" s="78"/>
      <c r="K62" s="78">
        <f t="shared" si="2"/>
        <v>2550000</v>
      </c>
      <c r="L62" s="100"/>
    </row>
    <row r="63" spans="1:12" s="79" customFormat="1" ht="15.75">
      <c r="A63" s="77">
        <v>65</v>
      </c>
      <c r="B63" s="98" t="s">
        <v>122</v>
      </c>
      <c r="C63" s="96" t="s">
        <v>113</v>
      </c>
      <c r="D63" s="97" t="s">
        <v>47</v>
      </c>
      <c r="E63" s="77" t="s">
        <v>174</v>
      </c>
      <c r="F63" s="99">
        <v>7.47</v>
      </c>
      <c r="G63" s="80" t="s">
        <v>16</v>
      </c>
      <c r="H63" s="78">
        <v>170000</v>
      </c>
      <c r="I63" s="99">
        <v>17</v>
      </c>
      <c r="J63" s="78"/>
      <c r="K63" s="78">
        <f t="shared" si="2"/>
        <v>2890000</v>
      </c>
      <c r="L63" s="100"/>
    </row>
    <row r="64" spans="1:12" s="79" customFormat="1" ht="15.75">
      <c r="A64" s="77">
        <v>66</v>
      </c>
      <c r="B64" s="98" t="s">
        <v>364</v>
      </c>
      <c r="C64" s="96" t="s">
        <v>362</v>
      </c>
      <c r="D64" s="97" t="s">
        <v>363</v>
      </c>
      <c r="E64" s="77" t="s">
        <v>179</v>
      </c>
      <c r="F64" s="99">
        <v>7.46</v>
      </c>
      <c r="G64" s="80" t="s">
        <v>16</v>
      </c>
      <c r="H64" s="78">
        <v>170000</v>
      </c>
      <c r="I64" s="99">
        <v>13</v>
      </c>
      <c r="J64" s="107"/>
      <c r="K64" s="78">
        <f t="shared" si="2"/>
        <v>2210000</v>
      </c>
      <c r="L64" s="100"/>
    </row>
    <row r="65" spans="1:15" s="79" customFormat="1" ht="15.75">
      <c r="A65" s="77">
        <v>56</v>
      </c>
      <c r="B65" s="98" t="s">
        <v>411</v>
      </c>
      <c r="C65" s="96" t="s">
        <v>409</v>
      </c>
      <c r="D65" s="97" t="s">
        <v>410</v>
      </c>
      <c r="E65" s="77" t="s">
        <v>177</v>
      </c>
      <c r="F65" s="99">
        <v>7.45</v>
      </c>
      <c r="G65" s="80" t="s">
        <v>136</v>
      </c>
      <c r="H65" s="78">
        <v>170000</v>
      </c>
      <c r="I65" s="99">
        <v>22</v>
      </c>
      <c r="J65" s="107"/>
      <c r="K65" s="78">
        <f>I65*H65+J65</f>
        <v>3740000</v>
      </c>
      <c r="L65" s="100"/>
      <c r="M65" s="79">
        <v>26</v>
      </c>
      <c r="O65" s="79" t="s">
        <v>416</v>
      </c>
    </row>
    <row r="66" spans="1:12" s="79" customFormat="1" ht="15.75">
      <c r="A66" s="77">
        <v>67</v>
      </c>
      <c r="B66" s="98" t="s">
        <v>360</v>
      </c>
      <c r="C66" s="96" t="s">
        <v>358</v>
      </c>
      <c r="D66" s="97" t="s">
        <v>359</v>
      </c>
      <c r="E66" s="77" t="s">
        <v>175</v>
      </c>
      <c r="F66" s="99">
        <v>7.44</v>
      </c>
      <c r="G66" s="80" t="s">
        <v>16</v>
      </c>
      <c r="H66" s="78">
        <v>170000</v>
      </c>
      <c r="I66" s="99">
        <v>16</v>
      </c>
      <c r="J66" s="107"/>
      <c r="K66" s="78">
        <f t="shared" si="2"/>
        <v>2720000</v>
      </c>
      <c r="L66" s="100"/>
    </row>
    <row r="67" spans="1:12" s="79" customFormat="1" ht="15.75">
      <c r="A67" s="77">
        <v>68</v>
      </c>
      <c r="B67" s="98" t="s">
        <v>122</v>
      </c>
      <c r="C67" s="96" t="s">
        <v>361</v>
      </c>
      <c r="D67" s="97" t="s">
        <v>88</v>
      </c>
      <c r="E67" s="77" t="s">
        <v>174</v>
      </c>
      <c r="F67" s="99">
        <v>7.44</v>
      </c>
      <c r="G67" s="80" t="s">
        <v>16</v>
      </c>
      <c r="H67" s="78">
        <v>170000</v>
      </c>
      <c r="I67" s="99">
        <v>16</v>
      </c>
      <c r="J67" s="78"/>
      <c r="K67" s="78">
        <f t="shared" si="2"/>
        <v>2720000</v>
      </c>
      <c r="L67" s="100"/>
    </row>
    <row r="68" spans="1:12" s="79" customFormat="1" ht="15.75">
      <c r="A68" s="77">
        <v>71</v>
      </c>
      <c r="B68" s="98" t="s">
        <v>378</v>
      </c>
      <c r="C68" s="96" t="s">
        <v>377</v>
      </c>
      <c r="D68" s="97" t="s">
        <v>10</v>
      </c>
      <c r="E68" s="77" t="s">
        <v>171</v>
      </c>
      <c r="F68" s="99">
        <v>7.42</v>
      </c>
      <c r="G68" s="80" t="s">
        <v>136</v>
      </c>
      <c r="H68" s="78">
        <v>170000</v>
      </c>
      <c r="I68" s="99">
        <v>12</v>
      </c>
      <c r="J68" s="78"/>
      <c r="K68" s="78">
        <f t="shared" si="2"/>
        <v>2040000</v>
      </c>
      <c r="L68" s="100"/>
    </row>
    <row r="69" spans="1:15" s="79" customFormat="1" ht="15.75">
      <c r="A69" s="77">
        <v>71</v>
      </c>
      <c r="B69" s="98" t="s">
        <v>405</v>
      </c>
      <c r="C69" s="96" t="s">
        <v>404</v>
      </c>
      <c r="D69" s="97" t="s">
        <v>289</v>
      </c>
      <c r="E69" s="77" t="s">
        <v>169</v>
      </c>
      <c r="F69" s="99">
        <v>7.4</v>
      </c>
      <c r="G69" s="80" t="s">
        <v>136</v>
      </c>
      <c r="H69" s="78">
        <v>170000</v>
      </c>
      <c r="I69" s="99">
        <v>20</v>
      </c>
      <c r="J69" s="78"/>
      <c r="K69" s="78">
        <f t="shared" si="2"/>
        <v>3400000</v>
      </c>
      <c r="L69" s="100"/>
      <c r="M69" s="79">
        <v>23</v>
      </c>
      <c r="O69" s="79" t="s">
        <v>406</v>
      </c>
    </row>
    <row r="70" spans="1:15" s="79" customFormat="1" ht="15.75">
      <c r="A70" s="77">
        <v>57</v>
      </c>
      <c r="B70" s="98" t="s">
        <v>408</v>
      </c>
      <c r="C70" s="96" t="s">
        <v>407</v>
      </c>
      <c r="D70" s="97" t="s">
        <v>329</v>
      </c>
      <c r="E70" s="77" t="s">
        <v>176</v>
      </c>
      <c r="F70" s="99">
        <v>7.39</v>
      </c>
      <c r="G70" s="80" t="s">
        <v>136</v>
      </c>
      <c r="H70" s="78">
        <v>170000</v>
      </c>
      <c r="I70" s="99">
        <v>18</v>
      </c>
      <c r="J70" s="107"/>
      <c r="K70" s="78">
        <f>I70*H70+J70</f>
        <v>3060000</v>
      </c>
      <c r="L70" s="100"/>
      <c r="M70" s="79">
        <v>21</v>
      </c>
      <c r="O70" s="79" t="s">
        <v>414</v>
      </c>
    </row>
    <row r="71" spans="1:15" s="79" customFormat="1" ht="15.75">
      <c r="A71" s="77">
        <v>67</v>
      </c>
      <c r="B71" s="98" t="s">
        <v>413</v>
      </c>
      <c r="C71" s="96" t="s">
        <v>412</v>
      </c>
      <c r="D71" s="97" t="s">
        <v>19</v>
      </c>
      <c r="E71" s="77" t="s">
        <v>175</v>
      </c>
      <c r="F71" s="99">
        <v>7.36</v>
      </c>
      <c r="G71" s="80" t="s">
        <v>136</v>
      </c>
      <c r="H71" s="78">
        <v>170000</v>
      </c>
      <c r="I71" s="99">
        <v>14</v>
      </c>
      <c r="J71" s="107"/>
      <c r="K71" s="78">
        <f>I71*H71+J71</f>
        <v>2380000</v>
      </c>
      <c r="L71" s="100"/>
      <c r="M71" s="79">
        <v>16</v>
      </c>
      <c r="O71" s="79" t="s">
        <v>415</v>
      </c>
    </row>
    <row r="72" spans="1:12" s="79" customFormat="1" ht="15.75">
      <c r="A72" s="77">
        <v>48</v>
      </c>
      <c r="B72" s="98" t="s">
        <v>419</v>
      </c>
      <c r="C72" s="96" t="s">
        <v>417</v>
      </c>
      <c r="D72" s="97" t="s">
        <v>418</v>
      </c>
      <c r="E72" s="77" t="s">
        <v>170</v>
      </c>
      <c r="F72" s="99">
        <v>7.33</v>
      </c>
      <c r="G72" s="80" t="s">
        <v>136</v>
      </c>
      <c r="H72" s="78">
        <v>170000</v>
      </c>
      <c r="I72" s="99">
        <v>18</v>
      </c>
      <c r="J72" s="78"/>
      <c r="K72" s="78">
        <f>I72*H72+J72</f>
        <v>3060000</v>
      </c>
      <c r="L72" s="100"/>
    </row>
    <row r="73" spans="1:12" s="79" customFormat="1" ht="15.75">
      <c r="A73" s="77">
        <v>59</v>
      </c>
      <c r="B73" s="98" t="s">
        <v>422</v>
      </c>
      <c r="C73" s="96" t="s">
        <v>420</v>
      </c>
      <c r="D73" s="97" t="s">
        <v>421</v>
      </c>
      <c r="E73" s="106" t="s">
        <v>319</v>
      </c>
      <c r="F73" s="99">
        <v>7.31</v>
      </c>
      <c r="G73" s="80" t="s">
        <v>136</v>
      </c>
      <c r="H73" s="78">
        <v>170000</v>
      </c>
      <c r="I73" s="99">
        <v>13</v>
      </c>
      <c r="J73" s="78"/>
      <c r="K73" s="78">
        <f>I73*H73+J73</f>
        <v>2210000</v>
      </c>
      <c r="L73" s="100"/>
    </row>
    <row r="74" spans="1:12" s="79" customFormat="1" ht="15.75">
      <c r="A74" s="77">
        <v>54</v>
      </c>
      <c r="B74" s="98" t="s">
        <v>424</v>
      </c>
      <c r="C74" s="96" t="s">
        <v>423</v>
      </c>
      <c r="D74" s="97" t="s">
        <v>7</v>
      </c>
      <c r="E74" s="77" t="s">
        <v>173</v>
      </c>
      <c r="F74" s="99">
        <v>7.29</v>
      </c>
      <c r="G74" s="80" t="s">
        <v>136</v>
      </c>
      <c r="H74" s="78">
        <v>170000</v>
      </c>
      <c r="I74" s="99">
        <v>14</v>
      </c>
      <c r="J74" s="107"/>
      <c r="K74" s="78"/>
      <c r="L74" s="100"/>
    </row>
    <row r="75" spans="1:12" s="79" customFormat="1" ht="15.75">
      <c r="A75" s="77">
        <v>54</v>
      </c>
      <c r="B75" s="98" t="s">
        <v>426</v>
      </c>
      <c r="C75" s="96" t="s">
        <v>265</v>
      </c>
      <c r="D75" s="97" t="s">
        <v>425</v>
      </c>
      <c r="E75" s="77" t="s">
        <v>173</v>
      </c>
      <c r="F75" s="99">
        <v>7.29</v>
      </c>
      <c r="G75" s="80" t="s">
        <v>136</v>
      </c>
      <c r="H75" s="78">
        <v>170000</v>
      </c>
      <c r="I75" s="99">
        <v>14</v>
      </c>
      <c r="J75" s="107"/>
      <c r="K75" s="78"/>
      <c r="L75" s="100"/>
    </row>
    <row r="76" spans="1:12" s="79" customFormat="1" ht="15.75">
      <c r="A76" s="77">
        <v>54</v>
      </c>
      <c r="B76" s="98" t="s">
        <v>428</v>
      </c>
      <c r="C76" s="96" t="s">
        <v>427</v>
      </c>
      <c r="D76" s="97" t="s">
        <v>158</v>
      </c>
      <c r="E76" s="77" t="s">
        <v>173</v>
      </c>
      <c r="F76" s="99">
        <v>7.29</v>
      </c>
      <c r="G76" s="80" t="s">
        <v>136</v>
      </c>
      <c r="H76" s="78">
        <v>170000</v>
      </c>
      <c r="I76" s="99">
        <v>14</v>
      </c>
      <c r="J76" s="107"/>
      <c r="K76" s="78"/>
      <c r="L76" s="100"/>
    </row>
    <row r="77" spans="1:15" s="79" customFormat="1" ht="15.75">
      <c r="A77" s="77">
        <v>40</v>
      </c>
      <c r="B77" s="98" t="s">
        <v>430</v>
      </c>
      <c r="C77" s="96" t="s">
        <v>108</v>
      </c>
      <c r="D77" s="97" t="s">
        <v>429</v>
      </c>
      <c r="E77" s="77" t="s">
        <v>169</v>
      </c>
      <c r="F77" s="99">
        <v>7.25</v>
      </c>
      <c r="G77" s="80" t="s">
        <v>136</v>
      </c>
      <c r="H77" s="78">
        <v>170000</v>
      </c>
      <c r="I77" s="99">
        <v>20</v>
      </c>
      <c r="J77" s="78"/>
      <c r="K77" s="78"/>
      <c r="L77" s="100"/>
      <c r="M77" s="79">
        <v>30</v>
      </c>
      <c r="O77" s="79" t="s">
        <v>442</v>
      </c>
    </row>
    <row r="78" spans="1:12" s="79" customFormat="1" ht="15.75">
      <c r="A78" s="77">
        <v>48</v>
      </c>
      <c r="B78" s="98" t="s">
        <v>431</v>
      </c>
      <c r="C78" s="96" t="s">
        <v>87</v>
      </c>
      <c r="D78" s="97" t="s">
        <v>4</v>
      </c>
      <c r="E78" s="77" t="s">
        <v>170</v>
      </c>
      <c r="F78" s="99">
        <v>7.25</v>
      </c>
      <c r="G78" s="80" t="s">
        <v>136</v>
      </c>
      <c r="H78" s="78">
        <v>170000</v>
      </c>
      <c r="I78" s="99">
        <v>16</v>
      </c>
      <c r="J78" s="78"/>
      <c r="K78" s="78"/>
      <c r="L78" s="100"/>
    </row>
    <row r="79" spans="1:12" s="79" customFormat="1" ht="15.75">
      <c r="A79" s="77">
        <v>48</v>
      </c>
      <c r="B79" s="98" t="s">
        <v>433</v>
      </c>
      <c r="C79" s="96" t="s">
        <v>432</v>
      </c>
      <c r="D79" s="97" t="s">
        <v>45</v>
      </c>
      <c r="E79" s="77" t="s">
        <v>172</v>
      </c>
      <c r="F79" s="99">
        <v>7.25</v>
      </c>
      <c r="G79" s="80" t="s">
        <v>136</v>
      </c>
      <c r="H79" s="78">
        <v>170000</v>
      </c>
      <c r="I79" s="99">
        <v>12</v>
      </c>
      <c r="J79" s="78"/>
      <c r="K79" s="78"/>
      <c r="L79" s="100"/>
    </row>
    <row r="80" spans="1:12" s="79" customFormat="1" ht="15.75">
      <c r="A80" s="77">
        <v>59</v>
      </c>
      <c r="B80" s="98" t="s">
        <v>434</v>
      </c>
      <c r="C80" s="96" t="s">
        <v>306</v>
      </c>
      <c r="D80" s="97" t="s">
        <v>23</v>
      </c>
      <c r="E80" s="106" t="s">
        <v>319</v>
      </c>
      <c r="F80" s="99">
        <v>7.23</v>
      </c>
      <c r="G80" s="80" t="s">
        <v>136</v>
      </c>
      <c r="H80" s="78">
        <v>170000</v>
      </c>
      <c r="I80" s="99">
        <v>13</v>
      </c>
      <c r="J80" s="78"/>
      <c r="K80" s="78"/>
      <c r="L80" s="100"/>
    </row>
    <row r="81" spans="1:12" s="79" customFormat="1" ht="15.75">
      <c r="A81" s="77">
        <v>59</v>
      </c>
      <c r="B81" s="98" t="s">
        <v>435</v>
      </c>
      <c r="C81" s="96" t="s">
        <v>427</v>
      </c>
      <c r="D81" s="97" t="s">
        <v>429</v>
      </c>
      <c r="E81" s="106" t="s">
        <v>319</v>
      </c>
      <c r="F81" s="99">
        <v>7.23</v>
      </c>
      <c r="G81" s="80" t="s">
        <v>136</v>
      </c>
      <c r="H81" s="78">
        <v>170000</v>
      </c>
      <c r="I81" s="99">
        <v>13</v>
      </c>
      <c r="J81" s="78"/>
      <c r="K81" s="78"/>
      <c r="L81" s="100"/>
    </row>
    <row r="82" spans="1:15" s="79" customFormat="1" ht="15.75">
      <c r="A82" s="77">
        <v>40</v>
      </c>
      <c r="B82" s="98" t="s">
        <v>436</v>
      </c>
      <c r="C82" s="96" t="s">
        <v>38</v>
      </c>
      <c r="D82" s="97" t="s">
        <v>141</v>
      </c>
      <c r="E82" s="77" t="s">
        <v>169</v>
      </c>
      <c r="F82" s="99">
        <v>7.21</v>
      </c>
      <c r="G82" s="80" t="s">
        <v>136</v>
      </c>
      <c r="H82" s="78">
        <v>170000</v>
      </c>
      <c r="I82" s="99">
        <v>14</v>
      </c>
      <c r="J82" s="78"/>
      <c r="K82" s="78"/>
      <c r="L82" s="100"/>
      <c r="M82" s="79">
        <v>17</v>
      </c>
      <c r="O82" s="79" t="s">
        <v>440</v>
      </c>
    </row>
    <row r="83" spans="1:15" s="79" customFormat="1" ht="15.75">
      <c r="A83" s="77">
        <v>40</v>
      </c>
      <c r="B83" s="98" t="s">
        <v>439</v>
      </c>
      <c r="C83" s="96" t="s">
        <v>437</v>
      </c>
      <c r="D83" s="97" t="s">
        <v>438</v>
      </c>
      <c r="E83" s="77" t="s">
        <v>174</v>
      </c>
      <c r="F83" s="99">
        <v>7.21</v>
      </c>
      <c r="G83" s="80" t="s">
        <v>136</v>
      </c>
      <c r="H83" s="78">
        <v>170000</v>
      </c>
      <c r="I83" s="99">
        <v>14</v>
      </c>
      <c r="J83" s="78"/>
      <c r="K83" s="78"/>
      <c r="L83" s="100"/>
      <c r="M83" s="79">
        <v>18</v>
      </c>
      <c r="O83" s="79" t="s">
        <v>441</v>
      </c>
    </row>
    <row r="84" spans="1:15" s="126" customFormat="1" ht="15.75">
      <c r="A84" s="118">
        <v>40</v>
      </c>
      <c r="B84" s="121" t="s">
        <v>340</v>
      </c>
      <c r="C84" s="119" t="s">
        <v>292</v>
      </c>
      <c r="D84" s="120" t="s">
        <v>339</v>
      </c>
      <c r="E84" s="118" t="s">
        <v>169</v>
      </c>
      <c r="F84" s="122">
        <v>7.77</v>
      </c>
      <c r="G84" s="123" t="s">
        <v>136</v>
      </c>
      <c r="H84" s="124">
        <v>170000</v>
      </c>
      <c r="I84" s="122">
        <v>13</v>
      </c>
      <c r="J84" s="124"/>
      <c r="K84" s="124"/>
      <c r="L84" s="125"/>
      <c r="O84" s="126" t="s">
        <v>399</v>
      </c>
    </row>
    <row r="85" spans="1:15" s="126" customFormat="1" ht="15.75">
      <c r="A85" s="118">
        <v>49</v>
      </c>
      <c r="B85" s="121" t="s">
        <v>328</v>
      </c>
      <c r="C85" s="119" t="s">
        <v>327</v>
      </c>
      <c r="D85" s="120" t="s">
        <v>310</v>
      </c>
      <c r="E85" s="127" t="s">
        <v>169</v>
      </c>
      <c r="F85" s="122">
        <v>7.62</v>
      </c>
      <c r="G85" s="123" t="s">
        <v>16</v>
      </c>
      <c r="H85" s="124">
        <v>170000</v>
      </c>
      <c r="I85" s="122">
        <v>21</v>
      </c>
      <c r="J85" s="124"/>
      <c r="K85" s="124"/>
      <c r="L85" s="125"/>
      <c r="O85" s="126" t="s">
        <v>399</v>
      </c>
    </row>
    <row r="86" spans="1:18" s="126" customFormat="1" ht="15.75">
      <c r="A86" s="118">
        <v>63</v>
      </c>
      <c r="B86" s="121" t="s">
        <v>376</v>
      </c>
      <c r="C86" s="119" t="s">
        <v>295</v>
      </c>
      <c r="D86" s="120" t="s">
        <v>375</v>
      </c>
      <c r="E86" s="118" t="s">
        <v>175</v>
      </c>
      <c r="F86" s="122">
        <v>7.5</v>
      </c>
      <c r="G86" s="123" t="s">
        <v>16</v>
      </c>
      <c r="H86" s="124">
        <v>170000</v>
      </c>
      <c r="I86" s="122">
        <v>12</v>
      </c>
      <c r="J86" s="128"/>
      <c r="K86" s="124"/>
      <c r="L86" s="125"/>
      <c r="M86" s="126">
        <v>16</v>
      </c>
      <c r="O86" s="126" t="s">
        <v>395</v>
      </c>
      <c r="R86" s="126" t="s">
        <v>399</v>
      </c>
    </row>
    <row r="87" spans="1:15" s="126" customFormat="1" ht="15.75">
      <c r="A87" s="118">
        <v>69</v>
      </c>
      <c r="B87" s="121" t="s">
        <v>357</v>
      </c>
      <c r="C87" s="119" t="s">
        <v>26</v>
      </c>
      <c r="D87" s="120" t="s">
        <v>107</v>
      </c>
      <c r="E87" s="118" t="s">
        <v>171</v>
      </c>
      <c r="F87" s="122">
        <v>7.43</v>
      </c>
      <c r="G87" s="123" t="s">
        <v>16</v>
      </c>
      <c r="H87" s="124">
        <v>170000</v>
      </c>
      <c r="I87" s="122">
        <v>14</v>
      </c>
      <c r="J87" s="124"/>
      <c r="K87" s="124"/>
      <c r="L87" s="125"/>
      <c r="O87" s="126" t="s">
        <v>399</v>
      </c>
    </row>
    <row r="88" spans="1:15" s="126" customFormat="1" ht="15.75">
      <c r="A88" s="118">
        <v>70</v>
      </c>
      <c r="B88" s="121" t="s">
        <v>370</v>
      </c>
      <c r="C88" s="119" t="s">
        <v>140</v>
      </c>
      <c r="D88" s="120" t="s">
        <v>107</v>
      </c>
      <c r="E88" s="118" t="s">
        <v>176</v>
      </c>
      <c r="F88" s="122">
        <v>7.43</v>
      </c>
      <c r="G88" s="123" t="s">
        <v>136</v>
      </c>
      <c r="H88" s="124">
        <v>170000</v>
      </c>
      <c r="I88" s="122">
        <v>14</v>
      </c>
      <c r="J88" s="128"/>
      <c r="K88" s="124"/>
      <c r="L88" s="125"/>
      <c r="O88" s="126" t="s">
        <v>399</v>
      </c>
    </row>
    <row r="89" ht="15.75">
      <c r="K89" s="81">
        <f>SUM(K2:K76)</f>
        <v>187230000</v>
      </c>
    </row>
  </sheetData>
  <sheetProtection/>
  <hyperlinks>
    <hyperlink ref="B50" r:id="rId1" display="javascript: ViewStudentScholarship(1);"/>
    <hyperlink ref="B31" r:id="rId2" display="javascript: ViewStudentScholarship(1);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="71" zoomScaleNormal="71" zoomScalePageLayoutView="0" workbookViewId="0" topLeftCell="A1">
      <selection activeCell="B4" sqref="B4:K4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0.25390625" style="0" customWidth="1"/>
    <col min="8" max="8" width="12.125" style="0" customWidth="1"/>
    <col min="11" max="11" width="13.625" style="0" customWidth="1"/>
  </cols>
  <sheetData>
    <row r="1" spans="1:11" ht="15.75">
      <c r="A1" s="91" t="s">
        <v>242</v>
      </c>
      <c r="B1" s="91" t="s">
        <v>256</v>
      </c>
      <c r="C1" s="91" t="s">
        <v>255</v>
      </c>
      <c r="D1" s="91" t="s">
        <v>2</v>
      </c>
      <c r="E1" s="91" t="s">
        <v>27</v>
      </c>
      <c r="F1" s="91" t="s">
        <v>257</v>
      </c>
      <c r="G1" s="91" t="s">
        <v>258</v>
      </c>
      <c r="H1" s="91" t="s">
        <v>259</v>
      </c>
      <c r="I1" s="91" t="s">
        <v>260</v>
      </c>
      <c r="J1" s="91" t="s">
        <v>261</v>
      </c>
      <c r="K1" s="91" t="s">
        <v>262</v>
      </c>
    </row>
    <row r="2" spans="1:12" s="79" customFormat="1" ht="15.75">
      <c r="A2" s="77">
        <v>1</v>
      </c>
      <c r="B2" s="98" t="s">
        <v>387</v>
      </c>
      <c r="C2" s="96" t="s">
        <v>385</v>
      </c>
      <c r="D2" s="97" t="s">
        <v>386</v>
      </c>
      <c r="E2" s="77" t="s">
        <v>384</v>
      </c>
      <c r="F2" s="99">
        <v>7.4</v>
      </c>
      <c r="G2" s="80" t="s">
        <v>16</v>
      </c>
      <c r="H2" s="78">
        <v>220000</v>
      </c>
      <c r="I2" s="99">
        <v>15</v>
      </c>
      <c r="J2" s="78"/>
      <c r="K2" s="78">
        <f>I2*H2+J2</f>
        <v>3300000</v>
      </c>
      <c r="L2" s="100"/>
    </row>
    <row r="3" spans="1:12" s="79" customFormat="1" ht="15.75">
      <c r="A3" s="77">
        <v>2</v>
      </c>
      <c r="B3" s="98" t="s">
        <v>389</v>
      </c>
      <c r="C3" s="96" t="s">
        <v>388</v>
      </c>
      <c r="D3" s="97" t="s">
        <v>12</v>
      </c>
      <c r="E3" s="77" t="s">
        <v>390</v>
      </c>
      <c r="F3" s="108">
        <v>7.3</v>
      </c>
      <c r="G3" s="80" t="s">
        <v>16</v>
      </c>
      <c r="H3" s="78">
        <v>220000</v>
      </c>
      <c r="I3" s="99">
        <v>23</v>
      </c>
      <c r="J3" s="78"/>
      <c r="K3" s="78">
        <f>I3*H3+J3</f>
        <v>5060000</v>
      </c>
      <c r="L3" s="100"/>
    </row>
    <row r="4" spans="1:12" s="79" customFormat="1" ht="15.75">
      <c r="A4" s="77">
        <v>2</v>
      </c>
      <c r="B4" s="98" t="s">
        <v>444</v>
      </c>
      <c r="C4" s="96" t="s">
        <v>443</v>
      </c>
      <c r="D4" s="97" t="s">
        <v>323</v>
      </c>
      <c r="E4" s="77" t="s">
        <v>445</v>
      </c>
      <c r="F4" s="108">
        <v>7.28</v>
      </c>
      <c r="G4" s="80" t="s">
        <v>16</v>
      </c>
      <c r="H4" s="78">
        <v>220000</v>
      </c>
      <c r="I4" s="99">
        <v>25</v>
      </c>
      <c r="J4" s="78"/>
      <c r="K4" s="78">
        <f>I4*H4+J4</f>
        <v>5500000</v>
      </c>
      <c r="L4" s="100"/>
    </row>
    <row r="5" spans="1:13" s="126" customFormat="1" ht="15.75">
      <c r="A5" s="118">
        <v>1</v>
      </c>
      <c r="B5" s="121" t="s">
        <v>383</v>
      </c>
      <c r="C5" s="119" t="s">
        <v>382</v>
      </c>
      <c r="D5" s="120" t="s">
        <v>156</v>
      </c>
      <c r="E5" s="118" t="s">
        <v>384</v>
      </c>
      <c r="F5" s="129">
        <v>7.71</v>
      </c>
      <c r="G5" s="123" t="s">
        <v>16</v>
      </c>
      <c r="H5" s="124">
        <v>220000</v>
      </c>
      <c r="I5" s="122">
        <v>17</v>
      </c>
      <c r="J5" s="124"/>
      <c r="K5" s="124"/>
      <c r="L5" s="125"/>
      <c r="M5" s="126" t="s">
        <v>399</v>
      </c>
    </row>
    <row r="6" ht="15.75">
      <c r="K6" s="81">
        <f>SUM(K2:K4)</f>
        <v>13860000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2" sqref="A2:L3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5.50390625" style="0" customWidth="1"/>
    <col min="11" max="11" width="13.625" style="0" customWidth="1"/>
  </cols>
  <sheetData>
    <row r="1" spans="1:11" ht="15.75">
      <c r="A1" s="91" t="s">
        <v>242</v>
      </c>
      <c r="B1" s="91" t="s">
        <v>256</v>
      </c>
      <c r="C1" s="91" t="s">
        <v>255</v>
      </c>
      <c r="D1" s="91" t="s">
        <v>2</v>
      </c>
      <c r="E1" s="91" t="s">
        <v>27</v>
      </c>
      <c r="F1" s="91" t="s">
        <v>257</v>
      </c>
      <c r="G1" s="91" t="s">
        <v>258</v>
      </c>
      <c r="H1" s="91" t="s">
        <v>259</v>
      </c>
      <c r="I1" s="91" t="s">
        <v>260</v>
      </c>
      <c r="J1" s="91" t="s">
        <v>261</v>
      </c>
      <c r="K1" s="91" t="s">
        <v>262</v>
      </c>
    </row>
    <row r="2" spans="1:12" s="82" customFormat="1" ht="15.75">
      <c r="A2" s="16">
        <v>1</v>
      </c>
      <c r="B2" s="104">
        <v>35377</v>
      </c>
      <c r="C2" s="71" t="s">
        <v>132</v>
      </c>
      <c r="D2" s="72" t="s">
        <v>50</v>
      </c>
      <c r="E2" s="43" t="s">
        <v>233</v>
      </c>
      <c r="F2" s="44">
        <v>8.1</v>
      </c>
      <c r="G2" s="41" t="s">
        <v>136</v>
      </c>
      <c r="H2" s="41">
        <v>515000</v>
      </c>
      <c r="I2" s="41">
        <v>5</v>
      </c>
      <c r="J2" s="14"/>
      <c r="K2" s="14">
        <f>I2*H2+J2</f>
        <v>2575000</v>
      </c>
      <c r="L2" s="13"/>
    </row>
    <row r="3" spans="1:12" s="82" customFormat="1" ht="15.75">
      <c r="A3" s="16">
        <v>2</v>
      </c>
      <c r="B3" s="105">
        <v>34136</v>
      </c>
      <c r="C3" s="73" t="s">
        <v>142</v>
      </c>
      <c r="D3" s="74" t="s">
        <v>133</v>
      </c>
      <c r="E3" s="45" t="s">
        <v>234</v>
      </c>
      <c r="F3" s="44">
        <v>7.3</v>
      </c>
      <c r="G3" s="41" t="s">
        <v>136</v>
      </c>
      <c r="H3" s="41">
        <v>465000</v>
      </c>
      <c r="I3" s="41">
        <v>5</v>
      </c>
      <c r="J3" s="14"/>
      <c r="K3" s="14">
        <f>I3*H3+J3</f>
        <v>2325000</v>
      </c>
      <c r="L3" s="13"/>
    </row>
    <row r="4" ht="15.75" hidden="1">
      <c r="K4" s="81">
        <f>SUM(K2:K3)</f>
        <v>4900000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3">
      <selection activeCell="B25" sqref="B25:K25"/>
    </sheetView>
  </sheetViews>
  <sheetFormatPr defaultColWidth="9.00390625" defaultRowHeight="15.75"/>
  <cols>
    <col min="2" max="2" width="16.00390625" style="0" customWidth="1"/>
    <col min="3" max="3" width="14.125" style="0" customWidth="1"/>
    <col min="4" max="4" width="8.625" style="0" customWidth="1"/>
    <col min="5" max="5" width="10.25390625" style="0" customWidth="1"/>
    <col min="11" max="11" width="13.625" style="0" customWidth="1"/>
  </cols>
  <sheetData>
    <row r="1" spans="1:11" ht="25.5" customHeight="1">
      <c r="A1" s="91" t="s">
        <v>242</v>
      </c>
      <c r="B1" s="91" t="s">
        <v>256</v>
      </c>
      <c r="C1" s="91" t="s">
        <v>255</v>
      </c>
      <c r="D1" s="91" t="s">
        <v>2</v>
      </c>
      <c r="E1" s="91" t="s">
        <v>27</v>
      </c>
      <c r="F1" s="91" t="s">
        <v>257</v>
      </c>
      <c r="G1" s="91" t="s">
        <v>258</v>
      </c>
      <c r="H1" s="91" t="s">
        <v>259</v>
      </c>
      <c r="I1" s="91" t="s">
        <v>260</v>
      </c>
      <c r="J1" s="91" t="s">
        <v>261</v>
      </c>
      <c r="K1" s="91" t="s">
        <v>262</v>
      </c>
    </row>
    <row r="2" spans="1:11" s="82" customFormat="1" ht="15.75">
      <c r="A2" s="83">
        <v>1</v>
      </c>
      <c r="B2" s="86" t="s">
        <v>272</v>
      </c>
      <c r="C2" s="84" t="s">
        <v>271</v>
      </c>
      <c r="D2" s="85" t="s">
        <v>117</v>
      </c>
      <c r="E2" s="87" t="s">
        <v>153</v>
      </c>
      <c r="F2" s="88">
        <v>10</v>
      </c>
      <c r="G2" s="89" t="s">
        <v>16</v>
      </c>
      <c r="H2" s="90">
        <v>170000</v>
      </c>
      <c r="I2" s="88">
        <v>12</v>
      </c>
      <c r="J2" s="90">
        <v>550000</v>
      </c>
      <c r="K2" s="90">
        <f aca="true" t="shared" si="0" ref="K2:K24">I2*H2+J2</f>
        <v>2590000</v>
      </c>
    </row>
    <row r="3" spans="1:11" s="82" customFormat="1" ht="15.75">
      <c r="A3" s="16">
        <v>2</v>
      </c>
      <c r="B3" s="23" t="s">
        <v>53</v>
      </c>
      <c r="C3" s="25" t="s">
        <v>43</v>
      </c>
      <c r="D3" s="26" t="s">
        <v>52</v>
      </c>
      <c r="E3" s="17" t="s">
        <v>154</v>
      </c>
      <c r="F3" s="18">
        <v>10</v>
      </c>
      <c r="G3" s="20" t="s">
        <v>16</v>
      </c>
      <c r="H3" s="14">
        <v>170000</v>
      </c>
      <c r="I3" s="18">
        <v>15</v>
      </c>
      <c r="J3" s="14">
        <v>550000</v>
      </c>
      <c r="K3" s="14">
        <f t="shared" si="0"/>
        <v>3100000</v>
      </c>
    </row>
    <row r="4" spans="1:11" s="82" customFormat="1" ht="15.75">
      <c r="A4" s="16">
        <v>3</v>
      </c>
      <c r="B4" s="23" t="s">
        <v>266</v>
      </c>
      <c r="C4" s="25" t="s">
        <v>265</v>
      </c>
      <c r="D4" s="26" t="s">
        <v>24</v>
      </c>
      <c r="E4" s="17" t="s">
        <v>267</v>
      </c>
      <c r="F4" s="18">
        <v>9.8</v>
      </c>
      <c r="G4" s="20" t="s">
        <v>16</v>
      </c>
      <c r="H4" s="14">
        <v>170000</v>
      </c>
      <c r="I4" s="18">
        <v>15</v>
      </c>
      <c r="J4" s="14">
        <v>550000</v>
      </c>
      <c r="K4" s="14">
        <f t="shared" si="0"/>
        <v>3100000</v>
      </c>
    </row>
    <row r="5" spans="1:11" s="82" customFormat="1" ht="15.75">
      <c r="A5" s="16">
        <v>4</v>
      </c>
      <c r="B5" s="23" t="s">
        <v>109</v>
      </c>
      <c r="C5" s="25" t="s">
        <v>37</v>
      </c>
      <c r="D5" s="26" t="s">
        <v>3</v>
      </c>
      <c r="E5" s="17" t="s">
        <v>153</v>
      </c>
      <c r="F5" s="18">
        <v>9.75</v>
      </c>
      <c r="G5" s="20" t="s">
        <v>16</v>
      </c>
      <c r="H5" s="14">
        <v>170000</v>
      </c>
      <c r="I5" s="18">
        <v>12</v>
      </c>
      <c r="J5" s="14">
        <v>550000</v>
      </c>
      <c r="K5" s="14">
        <f t="shared" si="0"/>
        <v>2590000</v>
      </c>
    </row>
    <row r="6" spans="1:11" s="82" customFormat="1" ht="15.75">
      <c r="A6" s="16">
        <v>5</v>
      </c>
      <c r="B6" s="23" t="s">
        <v>264</v>
      </c>
      <c r="C6" s="25" t="s">
        <v>263</v>
      </c>
      <c r="D6" s="26" t="s">
        <v>3</v>
      </c>
      <c r="E6" s="17" t="s">
        <v>154</v>
      </c>
      <c r="F6" s="18">
        <v>9.67</v>
      </c>
      <c r="G6" s="22" t="s">
        <v>16</v>
      </c>
      <c r="H6" s="14">
        <v>170000</v>
      </c>
      <c r="I6" s="18">
        <v>15</v>
      </c>
      <c r="J6" s="14">
        <v>550000</v>
      </c>
      <c r="K6" s="14">
        <f t="shared" si="0"/>
        <v>3100000</v>
      </c>
    </row>
    <row r="7" spans="1:11" s="82" customFormat="1" ht="15.75">
      <c r="A7" s="16">
        <v>6</v>
      </c>
      <c r="B7" s="23" t="s">
        <v>282</v>
      </c>
      <c r="C7" s="25" t="s">
        <v>108</v>
      </c>
      <c r="D7" s="26" t="s">
        <v>281</v>
      </c>
      <c r="E7" s="17" t="s">
        <v>267</v>
      </c>
      <c r="F7" s="18">
        <v>9.6</v>
      </c>
      <c r="G7" s="20" t="s">
        <v>16</v>
      </c>
      <c r="H7" s="14">
        <v>170000</v>
      </c>
      <c r="I7" s="18">
        <v>15</v>
      </c>
      <c r="J7" s="14">
        <v>550000</v>
      </c>
      <c r="K7" s="14">
        <f t="shared" si="0"/>
        <v>3100000</v>
      </c>
    </row>
    <row r="8" spans="1:11" s="82" customFormat="1" ht="15.75">
      <c r="A8" s="16">
        <v>7</v>
      </c>
      <c r="B8" s="23" t="s">
        <v>150</v>
      </c>
      <c r="C8" s="25" t="s">
        <v>146</v>
      </c>
      <c r="D8" s="26" t="s">
        <v>21</v>
      </c>
      <c r="E8" s="17" t="s">
        <v>154</v>
      </c>
      <c r="F8" s="30">
        <v>9.58</v>
      </c>
      <c r="G8" s="20" t="s">
        <v>16</v>
      </c>
      <c r="H8" s="14">
        <v>170000</v>
      </c>
      <c r="I8" s="18">
        <v>12</v>
      </c>
      <c r="J8" s="14">
        <v>550000</v>
      </c>
      <c r="K8" s="14">
        <f t="shared" si="0"/>
        <v>2590000</v>
      </c>
    </row>
    <row r="9" spans="1:11" s="82" customFormat="1" ht="15.75">
      <c r="A9" s="16">
        <v>8</v>
      </c>
      <c r="B9" s="23" t="s">
        <v>42</v>
      </c>
      <c r="C9" s="25" t="s">
        <v>38</v>
      </c>
      <c r="D9" s="26" t="s">
        <v>41</v>
      </c>
      <c r="E9" s="17" t="s">
        <v>155</v>
      </c>
      <c r="F9" s="18">
        <v>9.58</v>
      </c>
      <c r="G9" s="20" t="s">
        <v>16</v>
      </c>
      <c r="H9" s="14">
        <v>170000</v>
      </c>
      <c r="I9" s="18">
        <v>12</v>
      </c>
      <c r="J9" s="14">
        <v>550000</v>
      </c>
      <c r="K9" s="14">
        <f t="shared" si="0"/>
        <v>2590000</v>
      </c>
    </row>
    <row r="10" spans="1:11" s="82" customFormat="1" ht="15.75">
      <c r="A10" s="16">
        <v>9</v>
      </c>
      <c r="B10" s="23" t="s">
        <v>151</v>
      </c>
      <c r="C10" s="25" t="s">
        <v>147</v>
      </c>
      <c r="D10" s="26" t="s">
        <v>88</v>
      </c>
      <c r="E10" s="17" t="s">
        <v>153</v>
      </c>
      <c r="F10" s="18">
        <v>9.5</v>
      </c>
      <c r="G10" s="20" t="s">
        <v>16</v>
      </c>
      <c r="H10" s="14">
        <v>170000</v>
      </c>
      <c r="I10" s="18">
        <v>12</v>
      </c>
      <c r="J10" s="14">
        <v>550000</v>
      </c>
      <c r="K10" s="14">
        <f t="shared" si="0"/>
        <v>2590000</v>
      </c>
    </row>
    <row r="11" spans="1:11" s="82" customFormat="1" ht="15.75">
      <c r="A11" s="16">
        <v>10</v>
      </c>
      <c r="B11" s="23" t="s">
        <v>151</v>
      </c>
      <c r="C11" s="25" t="s">
        <v>283</v>
      </c>
      <c r="D11" s="26" t="s">
        <v>144</v>
      </c>
      <c r="E11" s="17" t="s">
        <v>153</v>
      </c>
      <c r="F11" s="18">
        <v>9.5</v>
      </c>
      <c r="G11" s="20" t="s">
        <v>16</v>
      </c>
      <c r="H11" s="14">
        <v>170000</v>
      </c>
      <c r="I11" s="18">
        <v>12</v>
      </c>
      <c r="J11" s="14">
        <v>550000</v>
      </c>
      <c r="K11" s="14">
        <f t="shared" si="0"/>
        <v>2590000</v>
      </c>
    </row>
    <row r="12" spans="1:11" s="82" customFormat="1" ht="15.75">
      <c r="A12" s="16">
        <v>11</v>
      </c>
      <c r="B12" s="23" t="s">
        <v>284</v>
      </c>
      <c r="C12" s="25" t="s">
        <v>287</v>
      </c>
      <c r="D12" s="26" t="s">
        <v>44</v>
      </c>
      <c r="E12" s="17" t="s">
        <v>267</v>
      </c>
      <c r="F12" s="18">
        <v>9.4</v>
      </c>
      <c r="G12" s="20" t="s">
        <v>16</v>
      </c>
      <c r="H12" s="14">
        <v>170000</v>
      </c>
      <c r="I12" s="18">
        <v>15</v>
      </c>
      <c r="J12" s="14">
        <v>550000</v>
      </c>
      <c r="K12" s="14">
        <f t="shared" si="0"/>
        <v>3100000</v>
      </c>
    </row>
    <row r="13" spans="1:11" s="82" customFormat="1" ht="15.75">
      <c r="A13" s="16">
        <v>12</v>
      </c>
      <c r="B13" s="23" t="s">
        <v>270</v>
      </c>
      <c r="C13" s="25" t="s">
        <v>269</v>
      </c>
      <c r="D13" s="26" t="s">
        <v>6</v>
      </c>
      <c r="E13" s="17" t="s">
        <v>153</v>
      </c>
      <c r="F13" s="30">
        <v>9.33</v>
      </c>
      <c r="G13" s="20" t="s">
        <v>16</v>
      </c>
      <c r="H13" s="14">
        <v>170000</v>
      </c>
      <c r="I13" s="18">
        <v>12</v>
      </c>
      <c r="J13" s="14">
        <v>550000</v>
      </c>
      <c r="K13" s="14">
        <f t="shared" si="0"/>
        <v>2590000</v>
      </c>
    </row>
    <row r="14" spans="1:11" s="82" customFormat="1" ht="15.75">
      <c r="A14" s="16">
        <v>13</v>
      </c>
      <c r="B14" s="23" t="s">
        <v>149</v>
      </c>
      <c r="C14" s="25" t="s">
        <v>145</v>
      </c>
      <c r="D14" s="26" t="s">
        <v>3</v>
      </c>
      <c r="E14" s="17" t="s">
        <v>153</v>
      </c>
      <c r="F14" s="18">
        <v>9.25</v>
      </c>
      <c r="G14" s="20" t="s">
        <v>16</v>
      </c>
      <c r="H14" s="14">
        <v>170000</v>
      </c>
      <c r="I14" s="18">
        <v>12</v>
      </c>
      <c r="J14" s="14">
        <v>550000</v>
      </c>
      <c r="K14" s="14">
        <f t="shared" si="0"/>
        <v>2590000</v>
      </c>
    </row>
    <row r="15" spans="1:11" s="82" customFormat="1" ht="15.75">
      <c r="A15" s="16">
        <v>14</v>
      </c>
      <c r="B15" s="23" t="s">
        <v>280</v>
      </c>
      <c r="C15" s="25" t="s">
        <v>279</v>
      </c>
      <c r="D15" s="26" t="s">
        <v>55</v>
      </c>
      <c r="E15" s="17" t="s">
        <v>278</v>
      </c>
      <c r="F15" s="18">
        <v>9.22</v>
      </c>
      <c r="G15" s="20" t="s">
        <v>16</v>
      </c>
      <c r="H15" s="14">
        <v>170000</v>
      </c>
      <c r="I15" s="18">
        <v>18</v>
      </c>
      <c r="J15" s="14">
        <v>550000</v>
      </c>
      <c r="K15" s="14">
        <f t="shared" si="0"/>
        <v>3610000</v>
      </c>
    </row>
    <row r="16" spans="1:11" s="82" customFormat="1" ht="15.75">
      <c r="A16" s="16">
        <v>15</v>
      </c>
      <c r="B16" s="23" t="s">
        <v>150</v>
      </c>
      <c r="C16" s="25" t="s">
        <v>9</v>
      </c>
      <c r="D16" s="26" t="s">
        <v>268</v>
      </c>
      <c r="E16" s="17" t="s">
        <v>154</v>
      </c>
      <c r="F16" s="30">
        <v>9.2</v>
      </c>
      <c r="G16" s="20" t="s">
        <v>16</v>
      </c>
      <c r="H16" s="14">
        <v>170000</v>
      </c>
      <c r="I16" s="18">
        <v>12</v>
      </c>
      <c r="J16" s="14">
        <v>550000</v>
      </c>
      <c r="K16" s="14">
        <f t="shared" si="0"/>
        <v>2590000</v>
      </c>
    </row>
    <row r="17" spans="1:11" s="82" customFormat="1" ht="15.75">
      <c r="A17" s="16">
        <v>16</v>
      </c>
      <c r="B17" s="23" t="s">
        <v>58</v>
      </c>
      <c r="C17" s="25" t="s">
        <v>56</v>
      </c>
      <c r="D17" s="26" t="s">
        <v>57</v>
      </c>
      <c r="E17" s="17" t="s">
        <v>154</v>
      </c>
      <c r="F17" s="30">
        <v>9.17</v>
      </c>
      <c r="G17" s="20" t="s">
        <v>16</v>
      </c>
      <c r="H17" s="14">
        <v>170000</v>
      </c>
      <c r="I17" s="18">
        <v>12</v>
      </c>
      <c r="J17" s="14">
        <v>550000</v>
      </c>
      <c r="K17" s="14">
        <f t="shared" si="0"/>
        <v>2590000</v>
      </c>
    </row>
    <row r="18" spans="1:11" s="82" customFormat="1" ht="15.75">
      <c r="A18" s="16">
        <v>17</v>
      </c>
      <c r="B18" s="23" t="s">
        <v>149</v>
      </c>
      <c r="C18" s="25" t="s">
        <v>9</v>
      </c>
      <c r="D18" s="26" t="s">
        <v>186</v>
      </c>
      <c r="E18" s="17" t="s">
        <v>153</v>
      </c>
      <c r="F18" s="18">
        <v>9.08</v>
      </c>
      <c r="G18" s="20" t="s">
        <v>16</v>
      </c>
      <c r="H18" s="14">
        <v>170000</v>
      </c>
      <c r="I18" s="18">
        <v>12</v>
      </c>
      <c r="J18" s="14">
        <v>550000</v>
      </c>
      <c r="K18" s="14">
        <f t="shared" si="0"/>
        <v>2590000</v>
      </c>
    </row>
    <row r="19" spans="1:11" s="82" customFormat="1" ht="15.75">
      <c r="A19" s="16">
        <v>18</v>
      </c>
      <c r="B19" s="23" t="s">
        <v>149</v>
      </c>
      <c r="C19" s="25" t="s">
        <v>288</v>
      </c>
      <c r="D19" s="26" t="s">
        <v>289</v>
      </c>
      <c r="E19" s="17" t="s">
        <v>153</v>
      </c>
      <c r="F19" s="18">
        <v>9.08</v>
      </c>
      <c r="G19" s="20" t="s">
        <v>16</v>
      </c>
      <c r="H19" s="14">
        <v>170000</v>
      </c>
      <c r="I19" s="18">
        <v>12</v>
      </c>
      <c r="J19" s="14">
        <v>550000</v>
      </c>
      <c r="K19" s="14">
        <f t="shared" si="0"/>
        <v>2590000</v>
      </c>
    </row>
    <row r="20" spans="1:11" s="82" customFormat="1" ht="15.75">
      <c r="A20" s="16">
        <v>19</v>
      </c>
      <c r="B20" s="23" t="s">
        <v>284</v>
      </c>
      <c r="C20" s="25" t="s">
        <v>283</v>
      </c>
      <c r="D20" s="26" t="s">
        <v>50</v>
      </c>
      <c r="E20" s="17" t="s">
        <v>267</v>
      </c>
      <c r="F20" s="18">
        <v>9.07</v>
      </c>
      <c r="G20" s="20" t="s">
        <v>16</v>
      </c>
      <c r="H20" s="14">
        <v>170000</v>
      </c>
      <c r="I20" s="18">
        <v>15</v>
      </c>
      <c r="J20" s="14">
        <v>550000</v>
      </c>
      <c r="K20" s="14">
        <f t="shared" si="0"/>
        <v>3100000</v>
      </c>
    </row>
    <row r="21" spans="1:11" s="82" customFormat="1" ht="15.75">
      <c r="A21" s="16">
        <v>20</v>
      </c>
      <c r="B21" s="23" t="s">
        <v>286</v>
      </c>
      <c r="C21" s="25" t="s">
        <v>265</v>
      </c>
      <c r="D21" s="26" t="s">
        <v>285</v>
      </c>
      <c r="E21" s="17" t="s">
        <v>278</v>
      </c>
      <c r="F21" s="18">
        <v>9.07</v>
      </c>
      <c r="G21" s="20" t="s">
        <v>16</v>
      </c>
      <c r="H21" s="14">
        <v>170000</v>
      </c>
      <c r="I21" s="18">
        <v>15</v>
      </c>
      <c r="J21" s="14">
        <v>550000</v>
      </c>
      <c r="K21" s="14">
        <f t="shared" si="0"/>
        <v>3100000</v>
      </c>
    </row>
    <row r="22" spans="1:11" s="82" customFormat="1" ht="15.75">
      <c r="A22" s="16">
        <v>21</v>
      </c>
      <c r="B22" s="23" t="s">
        <v>277</v>
      </c>
      <c r="C22" s="25" t="s">
        <v>275</v>
      </c>
      <c r="D22" s="26" t="s">
        <v>276</v>
      </c>
      <c r="E22" s="17" t="s">
        <v>278</v>
      </c>
      <c r="F22" s="18">
        <v>9.06</v>
      </c>
      <c r="G22" s="20" t="s">
        <v>16</v>
      </c>
      <c r="H22" s="14">
        <v>170000</v>
      </c>
      <c r="I22" s="18">
        <v>18</v>
      </c>
      <c r="J22" s="14">
        <v>550000</v>
      </c>
      <c r="K22" s="14">
        <f t="shared" si="0"/>
        <v>3610000</v>
      </c>
    </row>
    <row r="23" spans="1:11" s="82" customFormat="1" ht="15.75">
      <c r="A23" s="16">
        <v>22</v>
      </c>
      <c r="B23" s="23" t="s">
        <v>152</v>
      </c>
      <c r="C23" s="25" t="s">
        <v>148</v>
      </c>
      <c r="D23" s="26" t="s">
        <v>35</v>
      </c>
      <c r="E23" s="17" t="s">
        <v>154</v>
      </c>
      <c r="F23" s="18">
        <v>9</v>
      </c>
      <c r="G23" s="20" t="s">
        <v>16</v>
      </c>
      <c r="H23" s="14">
        <v>170000</v>
      </c>
      <c r="I23" s="18">
        <v>12</v>
      </c>
      <c r="J23" s="14">
        <v>550000</v>
      </c>
      <c r="K23" s="14">
        <f t="shared" si="0"/>
        <v>2590000</v>
      </c>
    </row>
    <row r="24" spans="1:11" s="82" customFormat="1" ht="15.75">
      <c r="A24" s="16">
        <v>23</v>
      </c>
      <c r="B24" s="23" t="s">
        <v>274</v>
      </c>
      <c r="C24" s="25" t="s">
        <v>273</v>
      </c>
      <c r="D24" s="26" t="s">
        <v>55</v>
      </c>
      <c r="E24" s="17" t="s">
        <v>154</v>
      </c>
      <c r="F24" s="18">
        <v>9</v>
      </c>
      <c r="G24" s="20" t="s">
        <v>16</v>
      </c>
      <c r="H24" s="14">
        <v>170000</v>
      </c>
      <c r="I24" s="18">
        <v>12</v>
      </c>
      <c r="J24" s="14">
        <v>550000</v>
      </c>
      <c r="K24" s="14">
        <f t="shared" si="0"/>
        <v>2590000</v>
      </c>
    </row>
    <row r="25" spans="1:11" s="82" customFormat="1" ht="15.75">
      <c r="A25" s="16">
        <v>21</v>
      </c>
      <c r="B25" s="23" t="s">
        <v>495</v>
      </c>
      <c r="C25" s="25" t="s">
        <v>494</v>
      </c>
      <c r="D25" s="26" t="s">
        <v>40</v>
      </c>
      <c r="E25" s="17" t="s">
        <v>278</v>
      </c>
      <c r="F25" s="18">
        <v>8.94</v>
      </c>
      <c r="G25" s="20" t="s">
        <v>16</v>
      </c>
      <c r="H25" s="14">
        <v>170000</v>
      </c>
      <c r="I25" s="18">
        <v>18</v>
      </c>
      <c r="J25" s="14">
        <v>300000</v>
      </c>
      <c r="K25" s="14">
        <f>I25*H25+J25</f>
        <v>3360000</v>
      </c>
    </row>
    <row r="26" ht="15.75">
      <c r="K26" s="81">
        <f>SUM(K2:K25)</f>
        <v>68540000</v>
      </c>
    </row>
  </sheetData>
  <sheetProtection/>
  <hyperlinks>
    <hyperlink ref="B6" r:id="rId1" display="javascript: ViewStudentScholarship(1)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2016-12-12T01:23:09Z</cp:lastPrinted>
  <dcterms:created xsi:type="dcterms:W3CDTF">2011-04-01T11:51:25Z</dcterms:created>
  <dcterms:modified xsi:type="dcterms:W3CDTF">2016-12-14T01:12:16Z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