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600" windowHeight="9240" activeTab="0"/>
  </bookViews>
  <sheets>
    <sheet name="Sheet1" sheetId="1" r:id="rId1"/>
    <sheet name="HBCS" sheetId="2" r:id="rId2"/>
  </sheets>
  <definedNames>
    <definedName name="_xlnm._FilterDatabase" localSheetId="1" hidden="1">'HBCS'!$A$7:$O$120</definedName>
    <definedName name="_xlnm.Print_Titles" localSheetId="1">'HBCS'!$6:$7</definedName>
    <definedName name="_xlnm.Print_Titles" localSheetId="0">'Sheet1'!$6:$7</definedName>
  </definedNames>
  <calcPr fullCalcOnLoad="1"/>
</workbook>
</file>

<file path=xl/sharedStrings.xml><?xml version="1.0" encoding="utf-8"?>
<sst xmlns="http://schemas.openxmlformats.org/spreadsheetml/2006/main" count="1173" uniqueCount="392">
  <si>
    <t>TT</t>
  </si>
  <si>
    <t>Họ và</t>
  </si>
  <si>
    <t>Tên</t>
  </si>
  <si>
    <t>Phạm Thị</t>
  </si>
  <si>
    <t>Thái</t>
  </si>
  <si>
    <t>Hưng</t>
  </si>
  <si>
    <t>Anh</t>
  </si>
  <si>
    <t>Lê Văn</t>
  </si>
  <si>
    <t>Nam</t>
  </si>
  <si>
    <t>Cường</t>
  </si>
  <si>
    <t>Đại</t>
  </si>
  <si>
    <t>Đạt</t>
  </si>
  <si>
    <t>Nguyễn Thị</t>
  </si>
  <si>
    <t>Hằng</t>
  </si>
  <si>
    <t>Thanh</t>
  </si>
  <si>
    <t>Phạm Văn</t>
  </si>
  <si>
    <t>Thắng</t>
  </si>
  <si>
    <t>Chiến</t>
  </si>
  <si>
    <t>Nguyễn Văn</t>
  </si>
  <si>
    <t>TĐH3</t>
  </si>
  <si>
    <t>Tuấn</t>
  </si>
  <si>
    <t>Hải</t>
  </si>
  <si>
    <t>Thành</t>
  </si>
  <si>
    <t>Duy</t>
  </si>
  <si>
    <t>HT</t>
  </si>
  <si>
    <t>RL</t>
  </si>
  <si>
    <t>I</t>
  </si>
  <si>
    <t>DANH SÁCH CẤP HỌC BỔNG KHUYẾN KHÍCH HỌC TẬP</t>
  </si>
  <si>
    <t>Tổng cộng</t>
  </si>
  <si>
    <t>P.TRƯỞNG KHOA</t>
  </si>
  <si>
    <t>Xuất sắc</t>
  </si>
  <si>
    <t>Tốt</t>
  </si>
  <si>
    <t>II</t>
  </si>
  <si>
    <t>III</t>
  </si>
  <si>
    <t>Hiếu</t>
  </si>
  <si>
    <t>Hoan</t>
  </si>
  <si>
    <t>Tùng</t>
  </si>
  <si>
    <t>Dũng</t>
  </si>
  <si>
    <t>Long</t>
  </si>
  <si>
    <t>Mạnh</t>
  </si>
  <si>
    <t>Công</t>
  </si>
  <si>
    <t>Phương</t>
  </si>
  <si>
    <t>Thảo</t>
  </si>
  <si>
    <t>Đức</t>
  </si>
  <si>
    <t xml:space="preserve">Nguyễn Văn </t>
  </si>
  <si>
    <t xml:space="preserve"> Anh</t>
  </si>
  <si>
    <t>Ngô Tuấn</t>
  </si>
  <si>
    <t xml:space="preserve">Đoàn Quốc </t>
  </si>
  <si>
    <t>TĐH21A</t>
  </si>
  <si>
    <t>KTĐ21B</t>
  </si>
  <si>
    <t>Lớp</t>
  </si>
  <si>
    <t>Thành tích</t>
  </si>
  <si>
    <t>Tổng số
tiền</t>
  </si>
  <si>
    <t>Ký nhận</t>
  </si>
  <si>
    <t>Đại học</t>
  </si>
  <si>
    <t>Trung cấp</t>
  </si>
  <si>
    <t>Ngô Văn</t>
  </si>
  <si>
    <t>Tân</t>
  </si>
  <si>
    <t xml:space="preserve">Trần Văn </t>
  </si>
  <si>
    <t>Minh</t>
  </si>
  <si>
    <t>KTĐ4</t>
  </si>
  <si>
    <t>CĐM4</t>
  </si>
  <si>
    <t>Cao đẳng</t>
  </si>
  <si>
    <t>Mức HB/ tháng (hoặc tín chỉ)</t>
  </si>
  <si>
    <t>Hoàng</t>
  </si>
  <si>
    <t>Hoàng Minh</t>
  </si>
  <si>
    <t xml:space="preserve">Hà Văn </t>
  </si>
  <si>
    <t>Đỗ Văn</t>
  </si>
  <si>
    <t>CĐM53</t>
  </si>
  <si>
    <t>Thùy</t>
  </si>
  <si>
    <t>CĐCN53</t>
  </si>
  <si>
    <t xml:space="preserve">Đỗ Thị Thu </t>
  </si>
  <si>
    <t xml:space="preserve">Ngô Thị </t>
  </si>
  <si>
    <t>Cam</t>
  </si>
  <si>
    <t>Hoàng Tuấn</t>
  </si>
  <si>
    <t>KTĐ21A</t>
  </si>
  <si>
    <t>Đào Việt</t>
  </si>
  <si>
    <t>Bùi Thị</t>
  </si>
  <si>
    <t>Đơn vị: Khoa Điện</t>
  </si>
  <si>
    <t xml:space="preserve">Nguyễn Đức </t>
  </si>
  <si>
    <t xml:space="preserve">Trương Văn </t>
  </si>
  <si>
    <t xml:space="preserve"> Bạ</t>
  </si>
  <si>
    <t xml:space="preserve">Đỗ Đăng </t>
  </si>
  <si>
    <t xml:space="preserve">Nguyễn Hữu </t>
  </si>
  <si>
    <t xml:space="preserve">Vũ Ngọc </t>
  </si>
  <si>
    <t>Hào</t>
  </si>
  <si>
    <t>Hạnh</t>
  </si>
  <si>
    <t>Phùng Văn</t>
  </si>
  <si>
    <t xml:space="preserve">Vũ Tuấn </t>
  </si>
  <si>
    <t>Trần Quang</t>
  </si>
  <si>
    <t xml:space="preserve">Nguyễn Ngọc </t>
  </si>
  <si>
    <t>Linh</t>
  </si>
  <si>
    <t>Tỉnh</t>
  </si>
  <si>
    <t>Triệu</t>
  </si>
  <si>
    <t>04C1030091</t>
  </si>
  <si>
    <t xml:space="preserve">Nguyễn Hồng </t>
  </si>
  <si>
    <t>Hiển</t>
  </si>
  <si>
    <t>04C1030067</t>
  </si>
  <si>
    <t>Bình</t>
  </si>
  <si>
    <t>04C1030054</t>
  </si>
  <si>
    <t>Khôi</t>
  </si>
  <si>
    <t>Đông</t>
  </si>
  <si>
    <t>CQ05DH0306</t>
  </si>
  <si>
    <t>TĐH5</t>
  </si>
  <si>
    <t>CQ05DH0703</t>
  </si>
  <si>
    <t>KTĐ5A</t>
  </si>
  <si>
    <t>Vũ Thái</t>
  </si>
  <si>
    <t>CQ05DH0399</t>
  </si>
  <si>
    <t>Tam</t>
  </si>
  <si>
    <t>CQ05DH0709</t>
  </si>
  <si>
    <t>Hoàng Thị</t>
  </si>
  <si>
    <t>CQ05DH0432</t>
  </si>
  <si>
    <t>Lĩnh</t>
  </si>
  <si>
    <t>CQ05DH0453</t>
  </si>
  <si>
    <t>KTĐ5B</t>
  </si>
  <si>
    <t>Nguyễn Hữu</t>
  </si>
  <si>
    <t>Tuyển</t>
  </si>
  <si>
    <t>CĐM21A</t>
  </si>
  <si>
    <t>21CC73C098</t>
  </si>
  <si>
    <t>CĐM21B</t>
  </si>
  <si>
    <t xml:space="preserve">Phạm Khánh </t>
  </si>
  <si>
    <t>21CC73C074</t>
  </si>
  <si>
    <t>21CC73B003</t>
  </si>
  <si>
    <t>21CC73B026</t>
  </si>
  <si>
    <t xml:space="preserve">Vũ Đức </t>
  </si>
  <si>
    <t>21CC73B012</t>
  </si>
  <si>
    <t xml:space="preserve">Trần Thị          </t>
  </si>
  <si>
    <t>21CC73B071</t>
  </si>
  <si>
    <t>21CC73B052</t>
  </si>
  <si>
    <t>21CC73A084</t>
  </si>
  <si>
    <t xml:space="preserve">Lê Xuân </t>
  </si>
  <si>
    <t>Phạm Sơn</t>
  </si>
  <si>
    <t>Lâm</t>
  </si>
  <si>
    <t>21CC73A058</t>
  </si>
  <si>
    <t>Mến</t>
  </si>
  <si>
    <t>CQ22CD0399</t>
  </si>
  <si>
    <t>CQ22CD0570</t>
  </si>
  <si>
    <t xml:space="preserve">Nguyễn Văn         </t>
  </si>
  <si>
    <t>CQ22CD0814</t>
  </si>
  <si>
    <t xml:space="preserve">Lưu Thị Thu </t>
  </si>
  <si>
    <t>CQ22CD0848</t>
  </si>
  <si>
    <t xml:space="preserve">Đoàn Trọng </t>
  </si>
  <si>
    <t>CQ22CD0842</t>
  </si>
  <si>
    <t xml:space="preserve">Vũ Thị </t>
  </si>
  <si>
    <t>Oanh</t>
  </si>
  <si>
    <t>CQ22CD0845</t>
  </si>
  <si>
    <t>CQ22CD0328</t>
  </si>
  <si>
    <t>Từ</t>
  </si>
  <si>
    <t>CQ22CD0492</t>
  </si>
  <si>
    <t>CQ22CD0750</t>
  </si>
  <si>
    <t>CQ22CD0759</t>
  </si>
  <si>
    <t xml:space="preserve">Nguyễn Công </t>
  </si>
  <si>
    <t>CQ23CD0110</t>
  </si>
  <si>
    <t>CĐM23</t>
  </si>
  <si>
    <t>Phạm Đức</t>
  </si>
  <si>
    <t>CQ23CD0120</t>
  </si>
  <si>
    <t xml:space="preserve">Cao Đình </t>
  </si>
  <si>
    <t>CQ23CD0103</t>
  </si>
  <si>
    <t>TĐH23</t>
  </si>
  <si>
    <t>Nguyễn Thế</t>
  </si>
  <si>
    <t xml:space="preserve">Trần Tiến </t>
  </si>
  <si>
    <t xml:space="preserve">Nguyễn Minh </t>
  </si>
  <si>
    <t>Cương</t>
  </si>
  <si>
    <t>CĐM54</t>
  </si>
  <si>
    <t>CĐM5</t>
  </si>
  <si>
    <t>CQ22CD0476</t>
  </si>
  <si>
    <t>Khóa</t>
  </si>
  <si>
    <t>Ngày sinh
 (Mã SV)</t>
  </si>
  <si>
    <t>Số tháng (số TC)</t>
  </si>
  <si>
    <t>ThS. Trần Văn Thương</t>
  </si>
  <si>
    <t xml:space="preserve">Nguyễn Quang </t>
  </si>
  <si>
    <t xml:space="preserve">Hoàng Văn </t>
  </si>
  <si>
    <t>Việt</t>
  </si>
  <si>
    <t>Huy</t>
  </si>
  <si>
    <t xml:space="preserve">Nguyễn Mạnh </t>
  </si>
  <si>
    <t xml:space="preserve">Nguyễn Thanh </t>
  </si>
  <si>
    <t>Huân</t>
  </si>
  <si>
    <t xml:space="preserve">Đinh Phú </t>
  </si>
  <si>
    <t>Hồng</t>
  </si>
  <si>
    <t xml:space="preserve">Ôn Văn </t>
  </si>
  <si>
    <t>Đoàn Trọng</t>
  </si>
  <si>
    <t>Hiện</t>
  </si>
  <si>
    <t xml:space="preserve">Nguyễn Chiến </t>
  </si>
  <si>
    <t xml:space="preserve">Nguyễn Thế </t>
  </si>
  <si>
    <t xml:space="preserve">Phạm Việt </t>
  </si>
  <si>
    <t>Dương</t>
  </si>
  <si>
    <t>Hoàng Văn</t>
  </si>
  <si>
    <t>Phạm Hồng</t>
  </si>
  <si>
    <t>Hân</t>
  </si>
  <si>
    <t>Nguyễn Hải</t>
  </si>
  <si>
    <t>Vũ Minh</t>
  </si>
  <si>
    <t>Trần Thị Thu</t>
  </si>
  <si>
    <t>Hà</t>
  </si>
  <si>
    <t>Đoàn Mạnh</t>
  </si>
  <si>
    <t>Hùng</t>
  </si>
  <si>
    <t>Hoàng Thu</t>
  </si>
  <si>
    <t>Phúc</t>
  </si>
  <si>
    <t>Lương Văn</t>
  </si>
  <si>
    <t>Sang</t>
  </si>
  <si>
    <t>Trần Minh</t>
  </si>
  <si>
    <t xml:space="preserve">Nguyễn Thành </t>
  </si>
  <si>
    <t>Vũ Văn</t>
  </si>
  <si>
    <t>Nguyễn Tiến</t>
  </si>
  <si>
    <t xml:space="preserve">Đỗ Ngọc </t>
  </si>
  <si>
    <t xml:space="preserve">Đinh Tiến </t>
  </si>
  <si>
    <t>Quý</t>
  </si>
  <si>
    <t>Thụy</t>
  </si>
  <si>
    <t xml:space="preserve">Trần Thanh </t>
  </si>
  <si>
    <t xml:space="preserve">Tô Quý </t>
  </si>
  <si>
    <t xml:space="preserve">Vũ Hồng </t>
  </si>
  <si>
    <t xml:space="preserve">Đoàn Ngọc </t>
  </si>
  <si>
    <t xml:space="preserve">Nguyễn Huy </t>
  </si>
  <si>
    <t xml:space="preserve">Tống Trường </t>
  </si>
  <si>
    <t xml:space="preserve">Vi Xuân </t>
  </si>
  <si>
    <t>Thượng</t>
  </si>
  <si>
    <t xml:space="preserve">Nông Thị </t>
  </si>
  <si>
    <t>Đặng Văn</t>
  </si>
  <si>
    <t>Viết</t>
  </si>
  <si>
    <t xml:space="preserve">Bùi Việt </t>
  </si>
  <si>
    <t xml:space="preserve">Trần Thị </t>
  </si>
  <si>
    <t>Lệ</t>
  </si>
  <si>
    <t>Liên</t>
  </si>
  <si>
    <t xml:space="preserve">Lê Đình </t>
  </si>
  <si>
    <t>Phạm Thanh</t>
  </si>
  <si>
    <t>Nguyễn Văn Hà</t>
  </si>
  <si>
    <t>Hồ Anh</t>
  </si>
  <si>
    <t xml:space="preserve">Nguyễn Đình       </t>
  </si>
  <si>
    <t>Mai Văn</t>
  </si>
  <si>
    <t>Trương Công</t>
  </si>
  <si>
    <t>Giáp</t>
  </si>
  <si>
    <t>Trần Thị Quỳnh</t>
  </si>
  <si>
    <t>Vân</t>
  </si>
  <si>
    <t>04C1030071</t>
  </si>
  <si>
    <t>04C1030060</t>
  </si>
  <si>
    <t>04C1030064</t>
  </si>
  <si>
    <t>04C1040023</t>
  </si>
  <si>
    <t>04C1030078</t>
  </si>
  <si>
    <t>04C1040044</t>
  </si>
  <si>
    <t>04C1030068</t>
  </si>
  <si>
    <t>04C1040055</t>
  </si>
  <si>
    <t>04C1030074</t>
  </si>
  <si>
    <t>04C1030058</t>
  </si>
  <si>
    <t>CQ05DH0713</t>
  </si>
  <si>
    <t>CQ05DH0360</t>
  </si>
  <si>
    <t>CQ05DH0714</t>
  </si>
  <si>
    <t>CQ05DH0345</t>
  </si>
  <si>
    <t>CQ05DH0402</t>
  </si>
  <si>
    <t>CQ05DH0381</t>
  </si>
  <si>
    <t>CQ05DH0280</t>
  </si>
  <si>
    <t>CQ05DH0429</t>
  </si>
  <si>
    <t>CQ05DH0328</t>
  </si>
  <si>
    <t>CQ05DH0394</t>
  </si>
  <si>
    <t>CQ05DH0425</t>
  </si>
  <si>
    <t>CQ05DH0520</t>
  </si>
  <si>
    <t>CQ05DH0412</t>
  </si>
  <si>
    <t>CQ05DH0265</t>
  </si>
  <si>
    <t>CQ05DH0716</t>
  </si>
  <si>
    <t>21CC710024</t>
  </si>
  <si>
    <t>21CC710023</t>
  </si>
  <si>
    <t>21CC73A042</t>
  </si>
  <si>
    <t>21CC73A075</t>
  </si>
  <si>
    <t>21CC73B027</t>
  </si>
  <si>
    <t>21CC73C022</t>
  </si>
  <si>
    <t>21CC73B081</t>
  </si>
  <si>
    <t>21CC73A080</t>
  </si>
  <si>
    <t>21CC73B008</t>
  </si>
  <si>
    <t>21CC73A071</t>
  </si>
  <si>
    <t>21CC710030</t>
  </si>
  <si>
    <t>21CC73A074</t>
  </si>
  <si>
    <t>21CC73C084</t>
  </si>
  <si>
    <t>21CC73B079</t>
  </si>
  <si>
    <t>21CC73B074</t>
  </si>
  <si>
    <t>21CC710049</t>
  </si>
  <si>
    <t>21CC73C006</t>
  </si>
  <si>
    <t>21CC73B073</t>
  </si>
  <si>
    <t>CQ22CD0984</t>
  </si>
  <si>
    <t>CQ22CD0829</t>
  </si>
  <si>
    <t>CQ22CD0319</t>
  </si>
  <si>
    <t>CQ22CD0389</t>
  </si>
  <si>
    <t>CQ22CD0360</t>
  </si>
  <si>
    <t>CQ22CD0661</t>
  </si>
  <si>
    <t>CQ22CD0843</t>
  </si>
  <si>
    <t>CQ22CD0504</t>
  </si>
  <si>
    <t>CQ22CD0776</t>
  </si>
  <si>
    <t>CQ22CD0480</t>
  </si>
  <si>
    <t>CQ22CD0335</t>
  </si>
  <si>
    <t>CQ22CD0462</t>
  </si>
  <si>
    <t>CQ22CD0853</t>
  </si>
  <si>
    <t>TĐH4</t>
  </si>
  <si>
    <t>ĐTử5A</t>
  </si>
  <si>
    <t>Đtử21B</t>
  </si>
  <si>
    <t>KTĐ22A1</t>
  </si>
  <si>
    <t>KTĐ22B1</t>
  </si>
  <si>
    <t>KTĐ22B2</t>
  </si>
  <si>
    <t>TĐH22A</t>
  </si>
  <si>
    <t>ĐTử22A</t>
  </si>
  <si>
    <t>KTĐ23A</t>
  </si>
  <si>
    <t>CĐM22A</t>
  </si>
  <si>
    <t>Trần Văn</t>
  </si>
  <si>
    <t>Hoằng</t>
  </si>
  <si>
    <t>Vũ Thị Phương</t>
  </si>
  <si>
    <t>K3</t>
  </si>
  <si>
    <t>K4</t>
  </si>
  <si>
    <t>K5</t>
  </si>
  <si>
    <t>K21</t>
  </si>
  <si>
    <t>K22</t>
  </si>
  <si>
    <t>K23</t>
  </si>
  <si>
    <t>K53</t>
  </si>
  <si>
    <t>K54</t>
  </si>
  <si>
    <t>HỌC KỲ II NĂM HỌC 2013 - 2014</t>
  </si>
  <si>
    <t>Điểm TBC học kỳ</t>
  </si>
  <si>
    <t>Mức điểm tính học bổng</t>
  </si>
  <si>
    <t>Số tín chỉ</t>
  </si>
  <si>
    <t>&gt;= 15</t>
  </si>
  <si>
    <t>(Theo quyết định số…../QD - CTSV  ngày …. Tháng…..năm 2014)</t>
  </si>
  <si>
    <t>Ngày 02 tháng 10 năm 2014</t>
  </si>
  <si>
    <t>Hòa</t>
  </si>
  <si>
    <t>Quang</t>
  </si>
  <si>
    <t>Trường</t>
  </si>
  <si>
    <t>Khải</t>
  </si>
  <si>
    <t>TĐH21B</t>
  </si>
  <si>
    <t>04C1030026</t>
  </si>
  <si>
    <t xml:space="preserve">Đào Thị Khánh </t>
  </si>
  <si>
    <t>04C1030006</t>
  </si>
  <si>
    <t xml:space="preserve">Phạm Như </t>
  </si>
  <si>
    <t>04C1030072</t>
  </si>
  <si>
    <t xml:space="preserve">Nguyễn Bá </t>
  </si>
  <si>
    <t>Huynh</t>
  </si>
  <si>
    <t>04C1030049</t>
  </si>
  <si>
    <t>Lê Quang</t>
  </si>
  <si>
    <t>Đạo</t>
  </si>
  <si>
    <t>04C1030065</t>
  </si>
  <si>
    <t>Lê Công</t>
  </si>
  <si>
    <t>Hậu</t>
  </si>
  <si>
    <t>04C1030002</t>
  </si>
  <si>
    <t xml:space="preserve">Đỗ Thị Ngọc </t>
  </si>
  <si>
    <t>ánh</t>
  </si>
  <si>
    <t>04C1030017</t>
  </si>
  <si>
    <t xml:space="preserve">Đào Đình </t>
  </si>
  <si>
    <t>04C1030090</t>
  </si>
  <si>
    <t xml:space="preserve">Lãnh Xuân </t>
  </si>
  <si>
    <t xml:space="preserve">Lê Mạnh </t>
  </si>
  <si>
    <t xml:space="preserve">Phạm Đức </t>
  </si>
  <si>
    <t>21CC710070</t>
  </si>
  <si>
    <t>Đinh Văn</t>
  </si>
  <si>
    <t>21CC710033</t>
  </si>
  <si>
    <t>21CC710074</t>
  </si>
  <si>
    <t xml:space="preserve">Lê Trung </t>
  </si>
  <si>
    <t>21CC710019</t>
  </si>
  <si>
    <t xml:space="preserve">Nguyễn Việt </t>
  </si>
  <si>
    <t>21CC710010</t>
  </si>
  <si>
    <t xml:space="preserve">Nguyễn Trường </t>
  </si>
  <si>
    <t>Giang</t>
  </si>
  <si>
    <t>21CC710075</t>
  </si>
  <si>
    <t>Lân</t>
  </si>
  <si>
    <t>21CC710005</t>
  </si>
  <si>
    <t>21CC710072</t>
  </si>
  <si>
    <t>Trần Tân</t>
  </si>
  <si>
    <t>21CC710034</t>
  </si>
  <si>
    <t xml:space="preserve">Hà Tứ             </t>
  </si>
  <si>
    <t>21CC710084</t>
  </si>
  <si>
    <t xml:space="preserve">Phạm Xuân </t>
  </si>
  <si>
    <t>21CC710083</t>
  </si>
  <si>
    <t>21CC710089</t>
  </si>
  <si>
    <t>21CC710055</t>
  </si>
  <si>
    <t xml:space="preserve">Nguyễn Tuấn </t>
  </si>
  <si>
    <t>21CC710060</t>
  </si>
  <si>
    <t>21CC710028</t>
  </si>
  <si>
    <t>Hồ Trung</t>
  </si>
  <si>
    <t>Kiên</t>
  </si>
  <si>
    <t>21CC710029</t>
  </si>
  <si>
    <t>Nguyễn Hùng</t>
  </si>
  <si>
    <t>21CC710046</t>
  </si>
  <si>
    <t xml:space="preserve">Trần Việt </t>
  </si>
  <si>
    <t>Tiến</t>
  </si>
  <si>
    <t>21CC710047</t>
  </si>
  <si>
    <t xml:space="preserve">Phạm Minh </t>
  </si>
  <si>
    <t>Trung</t>
  </si>
  <si>
    <t xml:space="preserve">Nguyễn Duy </t>
  </si>
  <si>
    <t>CQ22CD0838</t>
  </si>
  <si>
    <t>CQ22CD0460</t>
  </si>
  <si>
    <t>Ngô Thị</t>
  </si>
  <si>
    <t>Nga</t>
  </si>
  <si>
    <t xml:space="preserve">Lưu Viết </t>
  </si>
  <si>
    <t xml:space="preserve"> Bảy</t>
  </si>
  <si>
    <t>Mức điểm tính học bổng học kỳ II năm học 13-14</t>
  </si>
  <si>
    <t>Từ 10 tín chỉ
 trở lên</t>
  </si>
  <si>
    <t>Ghi chú: Theo danh sách tính học bổng sau 
sinh viên học sinh nào có thắc mắc gặp trực tiếp thầy Thương thời gian trong ngày 06/10/14</t>
  </si>
  <si>
    <t>DANH SÁCH CẤP HỌC BỔNG KHUYẾN KHÍCH HỌC TẬP (Bảng chưa chính thức)</t>
  </si>
  <si>
    <t>Quỹ phân bổ theo khóa</t>
  </si>
  <si>
    <t>Số tiền đã 
tính học bổng</t>
  </si>
  <si>
    <t>Chênh lệch
 so với quỹ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</si>
</sst>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* #,##0.0_);_(* \(#,##0.0\);_(* &quot;-&quot;??_);_(@_)"/>
    <numFmt numFmtId="174" formatCode="_(* #,##0_);_(* \(#,##0\);_(* &quot;-&quot;??_);_(@_)"/>
    <numFmt numFmtId="175" formatCode="0.00_);\(0.00\)"/>
    <numFmt numFmtId="176" formatCode="[$-809]dd\ mmmm\ yyyy"/>
    <numFmt numFmtId="177" formatCode="dd/mm/yy;@"/>
  </numFmts>
  <fonts count="16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i/>
      <sz val="12"/>
      <name val="Times New Roman"/>
      <family val="1"/>
    </font>
    <font>
      <sz val="8"/>
      <name val="Tahoma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u val="single"/>
      <sz val="14.4"/>
      <color indexed="12"/>
      <name val="Times New Roman"/>
      <family val="0"/>
    </font>
    <font>
      <u val="single"/>
      <sz val="14.4"/>
      <color indexed="36"/>
      <name val="Times New Roman"/>
      <family val="0"/>
    </font>
    <font>
      <sz val="10"/>
      <name val="Times New Roman"/>
      <family val="0"/>
    </font>
    <font>
      <i/>
      <sz val="12"/>
      <color indexed="10"/>
      <name val="Times New Roman"/>
      <family val="0"/>
    </font>
    <font>
      <sz val="10"/>
      <color indexed="10"/>
      <name val="Times New Roman"/>
      <family val="0"/>
    </font>
    <font>
      <sz val="12"/>
      <color indexed="10"/>
      <name val="Times New Roman"/>
      <family val="0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24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3" fillId="2" borderId="1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 horizontal="left"/>
    </xf>
    <xf numFmtId="1" fontId="3" fillId="2" borderId="2" xfId="0" applyNumberFormat="1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2" borderId="3" xfId="0" applyNumberFormat="1" applyFont="1" applyFill="1" applyBorder="1" applyAlignment="1">
      <alignment horizontal="left"/>
    </xf>
    <xf numFmtId="177" fontId="0" fillId="0" borderId="0" xfId="0" applyNumberFormat="1" applyAlignment="1">
      <alignment horizontal="center"/>
    </xf>
    <xf numFmtId="0" fontId="0" fillId="0" borderId="4" xfId="0" applyBorder="1" applyAlignment="1">
      <alignment/>
    </xf>
    <xf numFmtId="174" fontId="0" fillId="0" borderId="4" xfId="15" applyNumberFormat="1" applyBorder="1" applyAlignment="1">
      <alignment/>
    </xf>
    <xf numFmtId="0" fontId="1" fillId="0" borderId="4" xfId="0" applyFont="1" applyBorder="1" applyAlignment="1">
      <alignment horizontal="center"/>
    </xf>
    <xf numFmtId="0" fontId="3" fillId="2" borderId="5" xfId="0" applyNumberFormat="1" applyFont="1" applyFill="1" applyBorder="1" applyAlignment="1">
      <alignment/>
    </xf>
    <xf numFmtId="2" fontId="0" fillId="2" borderId="6" xfId="0" applyNumberFormat="1" applyFont="1" applyFill="1" applyBorder="1" applyAlignment="1">
      <alignment horizontal="center"/>
    </xf>
    <xf numFmtId="0" fontId="3" fillId="2" borderId="7" xfId="0" applyNumberFormat="1" applyFont="1" applyFill="1" applyBorder="1" applyAlignment="1">
      <alignment/>
    </xf>
    <xf numFmtId="0" fontId="3" fillId="2" borderId="3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/>
    </xf>
    <xf numFmtId="2" fontId="0" fillId="2" borderId="2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3" fillId="2" borderId="8" xfId="0" applyFont="1" applyFill="1" applyBorder="1" applyAlignment="1">
      <alignment/>
    </xf>
    <xf numFmtId="177" fontId="0" fillId="2" borderId="6" xfId="0" applyNumberFormat="1" applyFill="1" applyBorder="1" applyAlignment="1">
      <alignment horizontal="center"/>
    </xf>
    <xf numFmtId="174" fontId="0" fillId="2" borderId="6" xfId="15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174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77" fontId="0" fillId="2" borderId="2" xfId="0" applyNumberFormat="1" applyFill="1" applyBorder="1" applyAlignment="1">
      <alignment horizontal="center"/>
    </xf>
    <xf numFmtId="174" fontId="0" fillId="2" borderId="2" xfId="15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177" fontId="9" fillId="2" borderId="2" xfId="0" applyNumberFormat="1" applyFont="1" applyFill="1" applyBorder="1" applyAlignment="1">
      <alignment horizontal="center"/>
    </xf>
    <xf numFmtId="177" fontId="0" fillId="2" borderId="2" xfId="0" applyNumberFormat="1" applyFont="1" applyFill="1" applyBorder="1" applyAlignment="1">
      <alignment horizontal="center"/>
    </xf>
    <xf numFmtId="174" fontId="0" fillId="2" borderId="2" xfId="15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174" fontId="0" fillId="2" borderId="9" xfId="15" applyNumberFormat="1" applyFont="1" applyFill="1" applyBorder="1" applyAlignment="1">
      <alignment horizontal="center"/>
    </xf>
    <xf numFmtId="1" fontId="0" fillId="2" borderId="9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177" fontId="0" fillId="2" borderId="10" xfId="0" applyNumberFormat="1" applyFill="1" applyBorder="1" applyAlignment="1">
      <alignment horizontal="center"/>
    </xf>
    <xf numFmtId="174" fontId="0" fillId="2" borderId="10" xfId="15" applyNumberForma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177" fontId="1" fillId="2" borderId="4" xfId="0" applyNumberFormat="1" applyFont="1" applyFill="1" applyBorder="1" applyAlignment="1">
      <alignment horizontal="center"/>
    </xf>
    <xf numFmtId="174" fontId="1" fillId="2" borderId="4" xfId="15" applyNumberFormat="1" applyFont="1" applyFill="1" applyBorder="1" applyAlignment="1">
      <alignment horizontal="center"/>
    </xf>
    <xf numFmtId="174" fontId="1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 horizontal="right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177" fontId="1" fillId="3" borderId="6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174" fontId="1" fillId="3" borderId="6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/>
    </xf>
    <xf numFmtId="0" fontId="5" fillId="3" borderId="1" xfId="0" applyNumberFormat="1" applyFont="1" applyFill="1" applyBorder="1" applyAlignment="1">
      <alignment/>
    </xf>
    <xf numFmtId="177" fontId="6" fillId="3" borderId="2" xfId="0" applyNumberFormat="1" applyFont="1" applyFill="1" applyBorder="1" applyAlignment="1">
      <alignment horizontal="center"/>
    </xf>
    <xf numFmtId="177" fontId="1" fillId="3" borderId="2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174" fontId="1" fillId="3" borderId="2" xfId="15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74" fontId="1" fillId="3" borderId="2" xfId="0" applyNumberFormat="1" applyFont="1" applyFill="1" applyBorder="1" applyAlignment="1">
      <alignment horizontal="center"/>
    </xf>
    <xf numFmtId="0" fontId="1" fillId="3" borderId="0" xfId="0" applyFont="1" applyFill="1" applyAlignment="1">
      <alignment/>
    </xf>
    <xf numFmtId="0" fontId="5" fillId="3" borderId="7" xfId="0" applyNumberFormat="1" applyFont="1" applyFill="1" applyBorder="1" applyAlignment="1">
      <alignment/>
    </xf>
    <xf numFmtId="2" fontId="1" fillId="3" borderId="9" xfId="0" applyNumberFormat="1" applyFont="1" applyFill="1" applyBorder="1" applyAlignment="1">
      <alignment horizontal="center"/>
    </xf>
    <xf numFmtId="174" fontId="1" fillId="3" borderId="9" xfId="15" applyNumberFormat="1" applyFont="1" applyFill="1" applyBorder="1" applyAlignment="1">
      <alignment horizontal="center"/>
    </xf>
    <xf numFmtId="1" fontId="1" fillId="3" borderId="9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/>
    </xf>
    <xf numFmtId="174" fontId="0" fillId="2" borderId="4" xfId="15" applyNumberFormat="1" applyFill="1" applyBorder="1" applyAlignment="1">
      <alignment/>
    </xf>
    <xf numFmtId="174" fontId="0" fillId="2" borderId="4" xfId="15" applyNumberFormat="1" applyFont="1" applyFill="1" applyBorder="1" applyAlignment="1">
      <alignment/>
    </xf>
    <xf numFmtId="174" fontId="0" fillId="0" borderId="4" xfId="15" applyNumberFormat="1" applyFont="1" applyBorder="1" applyAlignment="1">
      <alignment/>
    </xf>
    <xf numFmtId="2" fontId="0" fillId="0" borderId="4" xfId="0" applyNumberFormat="1" applyBorder="1" applyAlignment="1">
      <alignment/>
    </xf>
    <xf numFmtId="174" fontId="0" fillId="2" borderId="13" xfId="15" applyNumberFormat="1" applyFont="1" applyFill="1" applyBorder="1" applyAlignment="1">
      <alignment horizontal="center"/>
    </xf>
    <xf numFmtId="172" fontId="0" fillId="2" borderId="9" xfId="0" applyNumberFormat="1" applyFont="1" applyFill="1" applyBorder="1" applyAlignment="1">
      <alignment horizontal="center"/>
    </xf>
    <xf numFmtId="172" fontId="0" fillId="2" borderId="14" xfId="0" applyNumberFormat="1" applyFont="1" applyFill="1" applyBorder="1" applyAlignment="1">
      <alignment horizontal="center"/>
    </xf>
    <xf numFmtId="174" fontId="9" fillId="2" borderId="2" xfId="15" applyNumberFormat="1" applyFont="1" applyFill="1" applyBorder="1" applyAlignment="1">
      <alignment horizontal="center"/>
    </xf>
    <xf numFmtId="0" fontId="0" fillId="0" borderId="15" xfId="0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177" fontId="1" fillId="2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174" fontId="1" fillId="2" borderId="6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/>
    </xf>
    <xf numFmtId="177" fontId="6" fillId="2" borderId="2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174" fontId="1" fillId="2" borderId="2" xfId="15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74" fontId="1" fillId="2" borderId="2" xfId="0" applyNumberFormat="1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0" fillId="2" borderId="3" xfId="0" applyNumberFormat="1" applyFont="1" applyFill="1" applyBorder="1" applyAlignment="1">
      <alignment/>
    </xf>
    <xf numFmtId="0" fontId="10" fillId="2" borderId="1" xfId="0" applyNumberFormat="1" applyFont="1" applyFill="1" applyBorder="1" applyAlignment="1">
      <alignment/>
    </xf>
    <xf numFmtId="177" fontId="11" fillId="2" borderId="2" xfId="0" applyNumberFormat="1" applyFont="1" applyFill="1" applyBorder="1" applyAlignment="1">
      <alignment horizontal="center"/>
    </xf>
    <xf numFmtId="2" fontId="12" fillId="2" borderId="2" xfId="0" applyNumberFormat="1" applyFont="1" applyFill="1" applyBorder="1" applyAlignment="1">
      <alignment horizontal="center"/>
    </xf>
    <xf numFmtId="174" fontId="12" fillId="2" borderId="2" xfId="15" applyNumberFormat="1" applyFont="1" applyFill="1" applyBorder="1" applyAlignment="1">
      <alignment horizontal="center"/>
    </xf>
    <xf numFmtId="1" fontId="12" fillId="2" borderId="2" xfId="0" applyNumberFormat="1" applyFont="1" applyFill="1" applyBorder="1" applyAlignment="1">
      <alignment horizontal="center"/>
    </xf>
    <xf numFmtId="1" fontId="10" fillId="2" borderId="2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/>
    </xf>
    <xf numFmtId="174" fontId="0" fillId="2" borderId="2" xfId="15" applyNumberFormat="1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/>
    </xf>
    <xf numFmtId="2" fontId="1" fillId="2" borderId="9" xfId="0" applyNumberFormat="1" applyFont="1" applyFill="1" applyBorder="1" applyAlignment="1">
      <alignment horizontal="center"/>
    </xf>
    <xf numFmtId="174" fontId="1" fillId="2" borderId="9" xfId="15" applyNumberFormat="1" applyFont="1" applyFill="1" applyBorder="1" applyAlignment="1">
      <alignment horizontal="center"/>
    </xf>
    <xf numFmtId="1" fontId="1" fillId="2" borderId="9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177" fontId="0" fillId="2" borderId="0" xfId="0" applyNumberFormat="1" applyFill="1" applyAlignment="1">
      <alignment horizontal="center"/>
    </xf>
    <xf numFmtId="0" fontId="0" fillId="2" borderId="4" xfId="0" applyFill="1" applyBorder="1" applyAlignment="1">
      <alignment/>
    </xf>
    <xf numFmtId="2" fontId="0" fillId="2" borderId="4" xfId="0" applyNumberFormat="1" applyFill="1" applyBorder="1" applyAlignment="1">
      <alignment/>
    </xf>
    <xf numFmtId="0" fontId="0" fillId="2" borderId="15" xfId="0" applyFill="1" applyBorder="1" applyAlignment="1">
      <alignment vertical="center"/>
    </xf>
    <xf numFmtId="172" fontId="0" fillId="2" borderId="4" xfId="0" applyNumberFormat="1" applyFill="1" applyBorder="1" applyAlignment="1">
      <alignment/>
    </xf>
    <xf numFmtId="177" fontId="9" fillId="2" borderId="6" xfId="0" applyNumberFormat="1" applyFont="1" applyFill="1" applyBorder="1" applyAlignment="1">
      <alignment horizontal="center"/>
    </xf>
    <xf numFmtId="177" fontId="6" fillId="2" borderId="2" xfId="0" applyNumberFormat="1" applyFont="1" applyFill="1" applyBorder="1" applyAlignment="1">
      <alignment horizontal="center"/>
    </xf>
    <xf numFmtId="0" fontId="13" fillId="2" borderId="3" xfId="0" applyNumberFormat="1" applyFont="1" applyFill="1" applyBorder="1" applyAlignment="1">
      <alignment/>
    </xf>
    <xf numFmtId="0" fontId="14" fillId="2" borderId="3" xfId="0" applyNumberFormat="1" applyFont="1" applyFill="1" applyBorder="1" applyAlignment="1">
      <alignment/>
    </xf>
    <xf numFmtId="0" fontId="1" fillId="2" borderId="0" xfId="0" applyFont="1" applyFill="1" applyAlignment="1">
      <alignment horizontal="center"/>
    </xf>
    <xf numFmtId="174" fontId="0" fillId="2" borderId="4" xfId="15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174" fontId="1" fillId="3" borderId="4" xfId="15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/>
    </xf>
    <xf numFmtId="174" fontId="0" fillId="2" borderId="4" xfId="15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174" fontId="0" fillId="2" borderId="16" xfId="15" applyNumberFormat="1" applyFont="1" applyFill="1" applyBorder="1" applyAlignment="1">
      <alignment horizontal="center"/>
    </xf>
    <xf numFmtId="174" fontId="0" fillId="2" borderId="13" xfId="15" applyNumberFormat="1" applyFont="1" applyFill="1" applyBorder="1" applyAlignment="1">
      <alignment horizontal="center"/>
    </xf>
    <xf numFmtId="174" fontId="0" fillId="2" borderId="16" xfId="15" applyNumberFormat="1" applyFont="1" applyFill="1" applyBorder="1" applyAlignment="1">
      <alignment/>
    </xf>
    <xf numFmtId="174" fontId="0" fillId="2" borderId="13" xfId="15" applyNumberFormat="1" applyFont="1" applyFill="1" applyBorder="1" applyAlignment="1">
      <alignment/>
    </xf>
    <xf numFmtId="0" fontId="1" fillId="2" borderId="15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74" fontId="1" fillId="0" borderId="16" xfId="15" applyNumberFormat="1" applyFont="1" applyBorder="1" applyAlignment="1">
      <alignment horizontal="center" vertical="center" wrapText="1"/>
    </xf>
    <xf numFmtId="174" fontId="1" fillId="0" borderId="13" xfId="15" applyNumberFormat="1" applyFont="1" applyBorder="1" applyAlignment="1">
      <alignment horizontal="center" vertical="center" wrapText="1"/>
    </xf>
    <xf numFmtId="0" fontId="1" fillId="2" borderId="16" xfId="0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6" fillId="2" borderId="15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9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wrapText="1"/>
    </xf>
    <xf numFmtId="0" fontId="15" fillId="4" borderId="21" xfId="0" applyFont="1" applyFill="1" applyBorder="1" applyAlignment="1">
      <alignment horizontal="center"/>
    </xf>
    <xf numFmtId="174" fontId="0" fillId="2" borderId="15" xfId="15" applyNumberFormat="1" applyFont="1" applyFill="1" applyBorder="1" applyAlignment="1">
      <alignment horizontal="center" vertical="center" wrapText="1"/>
    </xf>
    <xf numFmtId="174" fontId="0" fillId="2" borderId="22" xfId="15" applyNumberFormat="1" applyFont="1" applyFill="1" applyBorder="1" applyAlignment="1">
      <alignment horizontal="center" vertical="center" wrapText="1"/>
    </xf>
    <xf numFmtId="174" fontId="0" fillId="2" borderId="17" xfId="15" applyNumberFormat="1" applyFont="1" applyFill="1" applyBorder="1" applyAlignment="1">
      <alignment horizontal="center" vertical="center" wrapText="1"/>
    </xf>
    <xf numFmtId="174" fontId="3" fillId="2" borderId="0" xfId="15" applyNumberFormat="1" applyFont="1" applyFill="1" applyAlignment="1">
      <alignment horizontal="center"/>
    </xf>
    <xf numFmtId="0" fontId="1" fillId="2" borderId="23" xfId="0" applyNumberFormat="1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7" xfId="0" applyNumberFormat="1" applyFont="1" applyFill="1" applyBorder="1" applyAlignment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0"/>
  <sheetViews>
    <sheetView tabSelected="1" workbookViewId="0" topLeftCell="A136">
      <selection activeCell="L140" sqref="L140:O148"/>
    </sheetView>
  </sheetViews>
  <sheetFormatPr defaultColWidth="9.00390625" defaultRowHeight="19.5" customHeight="1"/>
  <cols>
    <col min="1" max="1" width="6.125" style="49" customWidth="1"/>
    <col min="2" max="2" width="12.50390625" style="19" customWidth="1"/>
    <col min="3" max="3" width="7.375" style="50" customWidth="1"/>
    <col min="4" max="4" width="10.00390625" style="50" customWidth="1"/>
    <col min="5" max="5" width="7.625" style="49" customWidth="1"/>
    <col min="6" max="6" width="5.25390625" style="49" customWidth="1"/>
    <col min="7" max="7" width="7.75390625" style="19" customWidth="1"/>
    <col min="8" max="8" width="8.50390625" style="51" customWidth="1"/>
    <col min="9" max="9" width="6.00390625" style="19" customWidth="1"/>
    <col min="10" max="10" width="11.875" style="51" customWidth="1"/>
    <col min="11" max="11" width="11.00390625" style="19" customWidth="1"/>
    <col min="12" max="16384" width="9.00390625" style="19" customWidth="1"/>
  </cols>
  <sheetData>
    <row r="1" spans="1:11" ht="19.5" customHeight="1">
      <c r="A1" s="142" t="s">
        <v>388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19.5" customHeight="1">
      <c r="A2" s="142" t="s">
        <v>309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19.5" customHeight="1">
      <c r="A3" s="133" t="s">
        <v>78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ht="19.5" customHeight="1">
      <c r="A4" s="142" t="s">
        <v>314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</row>
    <row r="5" spans="1:11" ht="91.5" customHeight="1">
      <c r="A5" s="148" t="s">
        <v>387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</row>
    <row r="6" spans="1:11" ht="19.5" customHeight="1">
      <c r="A6" s="144" t="s">
        <v>0</v>
      </c>
      <c r="B6" s="146" t="s">
        <v>1</v>
      </c>
      <c r="C6" s="154" t="s">
        <v>2</v>
      </c>
      <c r="D6" s="131" t="s">
        <v>167</v>
      </c>
      <c r="E6" s="157" t="s">
        <v>50</v>
      </c>
      <c r="F6" s="138" t="s">
        <v>51</v>
      </c>
      <c r="G6" s="139"/>
      <c r="H6" s="140" t="s">
        <v>63</v>
      </c>
      <c r="I6" s="140" t="s">
        <v>168</v>
      </c>
      <c r="J6" s="131" t="s">
        <v>52</v>
      </c>
      <c r="K6" s="131" t="s">
        <v>53</v>
      </c>
    </row>
    <row r="7" spans="1:11" ht="19.5" customHeight="1">
      <c r="A7" s="145"/>
      <c r="B7" s="147"/>
      <c r="C7" s="155"/>
      <c r="D7" s="156"/>
      <c r="E7" s="145"/>
      <c r="F7" s="20" t="s">
        <v>24</v>
      </c>
      <c r="G7" s="20" t="s">
        <v>25</v>
      </c>
      <c r="H7" s="141"/>
      <c r="I7" s="141"/>
      <c r="J7" s="132"/>
      <c r="K7" s="132"/>
    </row>
    <row r="8" spans="1:11" ht="19.5" customHeight="1">
      <c r="A8" s="82" t="s">
        <v>26</v>
      </c>
      <c r="B8" s="83" t="s">
        <v>54</v>
      </c>
      <c r="C8" s="84"/>
      <c r="D8" s="85"/>
      <c r="E8" s="85"/>
      <c r="F8" s="82"/>
      <c r="G8" s="82"/>
      <c r="H8" s="86"/>
      <c r="I8" s="86"/>
      <c r="J8" s="87">
        <f>SUM(J9:J56)</f>
        <v>142475000</v>
      </c>
      <c r="K8" s="21"/>
    </row>
    <row r="9" spans="1:11" ht="19.5" customHeight="1">
      <c r="A9" s="22">
        <v>1</v>
      </c>
      <c r="B9" s="13" t="s">
        <v>46</v>
      </c>
      <c r="C9" s="23" t="s">
        <v>45</v>
      </c>
      <c r="D9" s="24">
        <v>33846</v>
      </c>
      <c r="E9" s="115" t="s">
        <v>19</v>
      </c>
      <c r="F9" s="14">
        <v>9.8</v>
      </c>
      <c r="G9" s="5" t="s">
        <v>30</v>
      </c>
      <c r="H9" s="25">
        <v>665000</v>
      </c>
      <c r="I9" s="26">
        <v>5</v>
      </c>
      <c r="J9" s="27">
        <f>I9*H9</f>
        <v>3325000</v>
      </c>
      <c r="K9" s="21"/>
    </row>
    <row r="10" spans="1:11" ht="19.5" customHeight="1">
      <c r="A10" s="28">
        <v>2</v>
      </c>
      <c r="B10" s="8" t="s">
        <v>47</v>
      </c>
      <c r="C10" s="3" t="s">
        <v>45</v>
      </c>
      <c r="D10" s="29">
        <v>33775</v>
      </c>
      <c r="E10" s="115" t="s">
        <v>19</v>
      </c>
      <c r="F10" s="5">
        <v>9.8</v>
      </c>
      <c r="G10" s="5" t="s">
        <v>30</v>
      </c>
      <c r="H10" s="30">
        <v>665000</v>
      </c>
      <c r="I10" s="31">
        <v>5</v>
      </c>
      <c r="J10" s="27">
        <f aca="true" t="shared" si="0" ref="J10:J49">I10*H10</f>
        <v>3325000</v>
      </c>
      <c r="K10" s="21"/>
    </row>
    <row r="11" spans="1:11" ht="19.5" customHeight="1">
      <c r="A11" s="28">
        <v>3</v>
      </c>
      <c r="B11" s="6" t="s">
        <v>87</v>
      </c>
      <c r="C11" s="2" t="s">
        <v>86</v>
      </c>
      <c r="D11" s="32">
        <v>33227</v>
      </c>
      <c r="E11" s="115" t="s">
        <v>19</v>
      </c>
      <c r="F11" s="5">
        <v>9.8</v>
      </c>
      <c r="G11" s="5" t="s">
        <v>30</v>
      </c>
      <c r="H11" s="30">
        <v>665000</v>
      </c>
      <c r="I11" s="31">
        <v>5</v>
      </c>
      <c r="J11" s="27">
        <f t="shared" si="0"/>
        <v>3325000</v>
      </c>
      <c r="K11" s="21"/>
    </row>
    <row r="12" spans="1:11" ht="19.5" customHeight="1">
      <c r="A12" s="28">
        <v>4</v>
      </c>
      <c r="B12" s="6" t="s">
        <v>56</v>
      </c>
      <c r="C12" s="1" t="s">
        <v>5</v>
      </c>
      <c r="D12" s="32">
        <v>32436</v>
      </c>
      <c r="E12" s="115" t="s">
        <v>19</v>
      </c>
      <c r="F12" s="5">
        <v>9.8</v>
      </c>
      <c r="G12" s="5" t="s">
        <v>30</v>
      </c>
      <c r="H12" s="30">
        <v>665000</v>
      </c>
      <c r="I12" s="31">
        <v>5</v>
      </c>
      <c r="J12" s="27">
        <f t="shared" si="0"/>
        <v>3325000</v>
      </c>
      <c r="K12" s="21"/>
    </row>
    <row r="13" spans="1:11" ht="19.5" customHeight="1">
      <c r="A13" s="28">
        <v>5</v>
      </c>
      <c r="B13" s="8" t="s">
        <v>44</v>
      </c>
      <c r="C13" s="3" t="s">
        <v>45</v>
      </c>
      <c r="D13" s="29">
        <v>33865</v>
      </c>
      <c r="E13" s="115" t="s">
        <v>19</v>
      </c>
      <c r="F13" s="5">
        <v>9.7</v>
      </c>
      <c r="G13" s="5" t="s">
        <v>30</v>
      </c>
      <c r="H13" s="30">
        <v>665000</v>
      </c>
      <c r="I13" s="31">
        <v>5</v>
      </c>
      <c r="J13" s="27">
        <f t="shared" si="0"/>
        <v>3325000</v>
      </c>
      <c r="K13" s="21"/>
    </row>
    <row r="14" spans="1:11" ht="19.5" customHeight="1">
      <c r="A14" s="28">
        <v>6</v>
      </c>
      <c r="B14" s="8" t="s">
        <v>80</v>
      </c>
      <c r="C14" s="3" t="s">
        <v>81</v>
      </c>
      <c r="D14" s="29">
        <v>33376</v>
      </c>
      <c r="E14" s="115" t="s">
        <v>19</v>
      </c>
      <c r="F14" s="5">
        <v>9.7</v>
      </c>
      <c r="G14" s="5" t="s">
        <v>30</v>
      </c>
      <c r="H14" s="30">
        <v>665000</v>
      </c>
      <c r="I14" s="31">
        <v>5</v>
      </c>
      <c r="J14" s="27">
        <f t="shared" si="0"/>
        <v>3325000</v>
      </c>
      <c r="K14" s="21"/>
    </row>
    <row r="15" spans="1:11" ht="19.5" customHeight="1">
      <c r="A15" s="28">
        <v>7</v>
      </c>
      <c r="B15" s="8" t="s">
        <v>84</v>
      </c>
      <c r="C15" s="3" t="s">
        <v>40</v>
      </c>
      <c r="D15" s="29">
        <v>33577</v>
      </c>
      <c r="E15" s="115" t="s">
        <v>19</v>
      </c>
      <c r="F15" s="5">
        <v>9.7</v>
      </c>
      <c r="G15" s="5" t="s">
        <v>30</v>
      </c>
      <c r="H15" s="30">
        <v>665000</v>
      </c>
      <c r="I15" s="31">
        <v>5</v>
      </c>
      <c r="J15" s="27">
        <f t="shared" si="0"/>
        <v>3325000</v>
      </c>
      <c r="K15" s="21"/>
    </row>
    <row r="16" spans="1:11" ht="19.5" customHeight="1">
      <c r="A16" s="28">
        <v>8</v>
      </c>
      <c r="B16" s="6" t="s">
        <v>90</v>
      </c>
      <c r="C16" s="2" t="s">
        <v>91</v>
      </c>
      <c r="D16" s="32">
        <v>33379</v>
      </c>
      <c r="E16" s="115" t="s">
        <v>19</v>
      </c>
      <c r="F16" s="5">
        <v>9.7</v>
      </c>
      <c r="G16" s="5" t="s">
        <v>30</v>
      </c>
      <c r="H16" s="30">
        <v>665000</v>
      </c>
      <c r="I16" s="31">
        <v>5</v>
      </c>
      <c r="J16" s="27">
        <f t="shared" si="0"/>
        <v>3325000</v>
      </c>
      <c r="K16" s="21"/>
    </row>
    <row r="17" spans="1:11" ht="19.5" customHeight="1">
      <c r="A17" s="28">
        <v>9</v>
      </c>
      <c r="B17" s="6" t="s">
        <v>58</v>
      </c>
      <c r="C17" s="2" t="s">
        <v>4</v>
      </c>
      <c r="D17" s="32">
        <v>33649</v>
      </c>
      <c r="E17" s="115" t="s">
        <v>19</v>
      </c>
      <c r="F17" s="5">
        <v>9.6</v>
      </c>
      <c r="G17" s="5" t="s">
        <v>30</v>
      </c>
      <c r="H17" s="30">
        <v>665000</v>
      </c>
      <c r="I17" s="31">
        <v>5</v>
      </c>
      <c r="J17" s="27">
        <f t="shared" si="0"/>
        <v>3325000</v>
      </c>
      <c r="K17" s="21"/>
    </row>
    <row r="18" spans="1:11" ht="19.5" customHeight="1">
      <c r="A18" s="28">
        <v>10</v>
      </c>
      <c r="B18" s="6" t="s">
        <v>44</v>
      </c>
      <c r="C18" s="2" t="s">
        <v>92</v>
      </c>
      <c r="D18" s="32">
        <v>33749</v>
      </c>
      <c r="E18" s="115" t="s">
        <v>19</v>
      </c>
      <c r="F18" s="5">
        <v>9.6</v>
      </c>
      <c r="G18" s="5" t="s">
        <v>30</v>
      </c>
      <c r="H18" s="30">
        <v>665000</v>
      </c>
      <c r="I18" s="31">
        <v>5</v>
      </c>
      <c r="J18" s="27">
        <f t="shared" si="0"/>
        <v>3325000</v>
      </c>
      <c r="K18" s="21"/>
    </row>
    <row r="19" spans="1:11" ht="19.5" customHeight="1">
      <c r="A19" s="28">
        <v>11</v>
      </c>
      <c r="B19" s="8" t="s">
        <v>82</v>
      </c>
      <c r="C19" s="3" t="s">
        <v>10</v>
      </c>
      <c r="D19" s="29">
        <v>33565</v>
      </c>
      <c r="E19" s="115" t="s">
        <v>19</v>
      </c>
      <c r="F19" s="5">
        <v>9.5</v>
      </c>
      <c r="G19" s="5" t="s">
        <v>30</v>
      </c>
      <c r="H19" s="30">
        <v>665000</v>
      </c>
      <c r="I19" s="31">
        <v>5</v>
      </c>
      <c r="J19" s="27">
        <f t="shared" si="0"/>
        <v>3325000</v>
      </c>
      <c r="K19" s="21"/>
    </row>
    <row r="20" spans="1:11" ht="19.5" customHeight="1">
      <c r="A20" s="28">
        <v>12</v>
      </c>
      <c r="B20" s="6" t="s">
        <v>44</v>
      </c>
      <c r="C20" s="2" t="s">
        <v>85</v>
      </c>
      <c r="D20" s="29">
        <v>33953</v>
      </c>
      <c r="E20" s="115" t="s">
        <v>19</v>
      </c>
      <c r="F20" s="5">
        <v>9.5</v>
      </c>
      <c r="G20" s="5" t="s">
        <v>30</v>
      </c>
      <c r="H20" s="30">
        <v>665000</v>
      </c>
      <c r="I20" s="31">
        <v>5</v>
      </c>
      <c r="J20" s="27">
        <f t="shared" si="0"/>
        <v>3325000</v>
      </c>
      <c r="K20" s="21"/>
    </row>
    <row r="21" spans="1:11" ht="19.5" customHeight="1">
      <c r="A21" s="28">
        <v>13</v>
      </c>
      <c r="B21" s="8" t="s">
        <v>44</v>
      </c>
      <c r="C21" s="3" t="s">
        <v>37</v>
      </c>
      <c r="D21" s="29">
        <v>33802</v>
      </c>
      <c r="E21" s="115" t="s">
        <v>19</v>
      </c>
      <c r="F21" s="5">
        <v>9.3</v>
      </c>
      <c r="G21" s="5" t="s">
        <v>30</v>
      </c>
      <c r="H21" s="30">
        <v>665000</v>
      </c>
      <c r="I21" s="31">
        <v>5</v>
      </c>
      <c r="J21" s="27">
        <f t="shared" si="0"/>
        <v>3325000</v>
      </c>
      <c r="K21" s="21"/>
    </row>
    <row r="22" spans="1:11" ht="19.5" customHeight="1">
      <c r="A22" s="28">
        <v>14</v>
      </c>
      <c r="B22" s="6" t="s">
        <v>88</v>
      </c>
      <c r="C22" s="2" t="s">
        <v>5</v>
      </c>
      <c r="D22" s="32">
        <v>33867</v>
      </c>
      <c r="E22" s="115" t="s">
        <v>19</v>
      </c>
      <c r="F22" s="5">
        <v>9.3</v>
      </c>
      <c r="G22" s="5" t="s">
        <v>30</v>
      </c>
      <c r="H22" s="30">
        <v>665000</v>
      </c>
      <c r="I22" s="31">
        <v>5</v>
      </c>
      <c r="J22" s="27">
        <f t="shared" si="0"/>
        <v>3325000</v>
      </c>
      <c r="K22" s="21"/>
    </row>
    <row r="23" spans="1:11" ht="19.5" customHeight="1">
      <c r="A23" s="28">
        <v>15</v>
      </c>
      <c r="B23" s="6" t="s">
        <v>383</v>
      </c>
      <c r="C23" s="2" t="s">
        <v>384</v>
      </c>
      <c r="D23" s="32">
        <v>33870</v>
      </c>
      <c r="E23" s="115" t="s">
        <v>19</v>
      </c>
      <c r="F23" s="5">
        <v>8.9</v>
      </c>
      <c r="G23" s="5" t="s">
        <v>30</v>
      </c>
      <c r="H23" s="30">
        <v>615000</v>
      </c>
      <c r="I23" s="31">
        <v>5</v>
      </c>
      <c r="J23" s="27">
        <v>3075000</v>
      </c>
      <c r="K23" s="21"/>
    </row>
    <row r="24" spans="1:11" ht="19.5" customHeight="1">
      <c r="A24" s="28">
        <v>16</v>
      </c>
      <c r="B24" s="6" t="s">
        <v>342</v>
      </c>
      <c r="C24" s="2" t="s">
        <v>173</v>
      </c>
      <c r="D24" s="32">
        <v>33871</v>
      </c>
      <c r="E24" s="115" t="s">
        <v>19</v>
      </c>
      <c r="F24" s="5">
        <v>8.9</v>
      </c>
      <c r="G24" s="5" t="s">
        <v>30</v>
      </c>
      <c r="H24" s="30">
        <v>615000</v>
      </c>
      <c r="I24" s="31">
        <v>5</v>
      </c>
      <c r="J24" s="27">
        <v>3075000</v>
      </c>
      <c r="K24" s="21"/>
    </row>
    <row r="25" spans="1:11" ht="19.5" customHeight="1">
      <c r="A25" s="28">
        <v>17</v>
      </c>
      <c r="B25" s="6" t="s">
        <v>378</v>
      </c>
      <c r="C25" s="2" t="s">
        <v>317</v>
      </c>
      <c r="D25" s="32">
        <v>33926</v>
      </c>
      <c r="E25" s="115" t="s">
        <v>19</v>
      </c>
      <c r="F25" s="5">
        <v>8.9</v>
      </c>
      <c r="G25" s="5" t="s">
        <v>30</v>
      </c>
      <c r="H25" s="30">
        <v>615000</v>
      </c>
      <c r="I25" s="31">
        <v>5</v>
      </c>
      <c r="J25" s="27">
        <v>3075000</v>
      </c>
      <c r="K25" s="21"/>
    </row>
    <row r="26" spans="1:11" ht="19.5" customHeight="1">
      <c r="A26" s="28">
        <v>18</v>
      </c>
      <c r="B26" s="6" t="s">
        <v>58</v>
      </c>
      <c r="C26" s="2" t="s">
        <v>176</v>
      </c>
      <c r="D26" s="32" t="s">
        <v>232</v>
      </c>
      <c r="E26" s="32" t="s">
        <v>61</v>
      </c>
      <c r="F26" s="5">
        <v>8.12</v>
      </c>
      <c r="G26" s="5" t="s">
        <v>30</v>
      </c>
      <c r="H26" s="30"/>
      <c r="I26" s="31">
        <v>17</v>
      </c>
      <c r="J26" s="27">
        <f>(I26*150000)+300000</f>
        <v>2850000</v>
      </c>
      <c r="K26" s="21"/>
    </row>
    <row r="27" spans="1:11" ht="19.5" customHeight="1">
      <c r="A27" s="28">
        <v>19</v>
      </c>
      <c r="B27" s="117" t="s">
        <v>322</v>
      </c>
      <c r="C27" s="2" t="s">
        <v>91</v>
      </c>
      <c r="D27" s="32" t="s">
        <v>321</v>
      </c>
      <c r="E27" s="32" t="s">
        <v>60</v>
      </c>
      <c r="F27" s="5">
        <v>8.57</v>
      </c>
      <c r="G27" s="5" t="s">
        <v>30</v>
      </c>
      <c r="H27" s="30"/>
      <c r="I27" s="31">
        <v>14</v>
      </c>
      <c r="J27" s="27">
        <f aca="true" t="shared" si="1" ref="J27:J36">(I27*150000)+300000</f>
        <v>2400000</v>
      </c>
      <c r="K27" s="21"/>
    </row>
    <row r="28" spans="1:11" ht="19.5" customHeight="1">
      <c r="A28" s="28">
        <v>20</v>
      </c>
      <c r="B28" s="6" t="s">
        <v>324</v>
      </c>
      <c r="C28" s="2" t="s">
        <v>43</v>
      </c>
      <c r="D28" s="32" t="s">
        <v>323</v>
      </c>
      <c r="E28" s="32" t="s">
        <v>60</v>
      </c>
      <c r="F28" s="5">
        <v>8.5</v>
      </c>
      <c r="G28" s="5" t="s">
        <v>30</v>
      </c>
      <c r="H28" s="30"/>
      <c r="I28" s="31">
        <v>14</v>
      </c>
      <c r="J28" s="27">
        <f t="shared" si="1"/>
        <v>2400000</v>
      </c>
      <c r="K28" s="21"/>
    </row>
    <row r="29" spans="1:11" ht="19.5" customHeight="1">
      <c r="A29" s="28">
        <v>21</v>
      </c>
      <c r="B29" s="6" t="s">
        <v>326</v>
      </c>
      <c r="C29" s="2" t="s">
        <v>327</v>
      </c>
      <c r="D29" s="32" t="s">
        <v>325</v>
      </c>
      <c r="E29" s="32" t="s">
        <v>60</v>
      </c>
      <c r="F29" s="5">
        <v>8.5</v>
      </c>
      <c r="G29" s="5" t="s">
        <v>30</v>
      </c>
      <c r="H29" s="30"/>
      <c r="I29" s="31">
        <v>14</v>
      </c>
      <c r="J29" s="27">
        <f t="shared" si="1"/>
        <v>2400000</v>
      </c>
      <c r="K29" s="21"/>
    </row>
    <row r="30" spans="1:11" ht="19.5" customHeight="1">
      <c r="A30" s="28">
        <v>22</v>
      </c>
      <c r="B30" s="6" t="s">
        <v>83</v>
      </c>
      <c r="C30" s="2" t="s">
        <v>98</v>
      </c>
      <c r="D30" s="32" t="s">
        <v>99</v>
      </c>
      <c r="E30" s="32" t="s">
        <v>60</v>
      </c>
      <c r="F30" s="5">
        <v>8.29</v>
      </c>
      <c r="G30" s="5" t="s">
        <v>30</v>
      </c>
      <c r="H30" s="30"/>
      <c r="I30" s="31">
        <v>17</v>
      </c>
      <c r="J30" s="27">
        <f t="shared" si="1"/>
        <v>2850000</v>
      </c>
      <c r="K30" s="21"/>
    </row>
    <row r="31" spans="1:11" ht="19.5" customHeight="1">
      <c r="A31" s="28">
        <v>23</v>
      </c>
      <c r="B31" s="6" t="s">
        <v>329</v>
      </c>
      <c r="C31" s="2" t="s">
        <v>330</v>
      </c>
      <c r="D31" s="32" t="s">
        <v>328</v>
      </c>
      <c r="E31" s="32" t="s">
        <v>60</v>
      </c>
      <c r="F31" s="5">
        <v>8.14</v>
      </c>
      <c r="G31" s="5" t="s">
        <v>30</v>
      </c>
      <c r="H31" s="30"/>
      <c r="I31" s="31">
        <v>14</v>
      </c>
      <c r="J31" s="27">
        <f t="shared" si="1"/>
        <v>2400000</v>
      </c>
      <c r="K31" s="21"/>
    </row>
    <row r="32" spans="1:11" ht="19.5" customHeight="1">
      <c r="A32" s="28">
        <v>24</v>
      </c>
      <c r="B32" s="6" t="s">
        <v>332</v>
      </c>
      <c r="C32" s="2" t="s">
        <v>333</v>
      </c>
      <c r="D32" s="32" t="s">
        <v>331</v>
      </c>
      <c r="E32" s="32" t="s">
        <v>60</v>
      </c>
      <c r="F32" s="5">
        <v>8.14</v>
      </c>
      <c r="G32" s="5" t="s">
        <v>30</v>
      </c>
      <c r="H32" s="30"/>
      <c r="I32" s="31">
        <v>14</v>
      </c>
      <c r="J32" s="27">
        <f t="shared" si="1"/>
        <v>2400000</v>
      </c>
      <c r="K32" s="21"/>
    </row>
    <row r="33" spans="1:11" ht="19.5" customHeight="1">
      <c r="A33" s="28">
        <v>25</v>
      </c>
      <c r="B33" s="6" t="s">
        <v>335</v>
      </c>
      <c r="C33" s="2" t="s">
        <v>336</v>
      </c>
      <c r="D33" s="32" t="s">
        <v>334</v>
      </c>
      <c r="E33" s="32" t="s">
        <v>60</v>
      </c>
      <c r="F33" s="5">
        <v>8.07</v>
      </c>
      <c r="G33" s="5" t="s">
        <v>30</v>
      </c>
      <c r="H33" s="30"/>
      <c r="I33" s="31">
        <v>14</v>
      </c>
      <c r="J33" s="27">
        <f t="shared" si="1"/>
        <v>2400000</v>
      </c>
      <c r="K33" s="21"/>
    </row>
    <row r="34" spans="1:11" ht="19.5" customHeight="1">
      <c r="A34" s="28">
        <v>26</v>
      </c>
      <c r="B34" s="6" t="s">
        <v>338</v>
      </c>
      <c r="C34" s="2" t="s">
        <v>23</v>
      </c>
      <c r="D34" s="32" t="s">
        <v>337</v>
      </c>
      <c r="E34" s="32" t="s">
        <v>60</v>
      </c>
      <c r="F34" s="5">
        <v>8.07</v>
      </c>
      <c r="G34" s="5" t="s">
        <v>30</v>
      </c>
      <c r="H34" s="30"/>
      <c r="I34" s="31">
        <v>14</v>
      </c>
      <c r="J34" s="27">
        <f t="shared" si="1"/>
        <v>2400000</v>
      </c>
      <c r="K34" s="21"/>
    </row>
    <row r="35" spans="1:11" ht="19.5" customHeight="1">
      <c r="A35" s="28">
        <v>27</v>
      </c>
      <c r="B35" s="6" t="s">
        <v>340</v>
      </c>
      <c r="C35" s="2" t="s">
        <v>318</v>
      </c>
      <c r="D35" s="32" t="s">
        <v>339</v>
      </c>
      <c r="E35" s="32" t="s">
        <v>60</v>
      </c>
      <c r="F35" s="5">
        <v>8.07</v>
      </c>
      <c r="G35" s="5" t="s">
        <v>30</v>
      </c>
      <c r="H35" s="30"/>
      <c r="I35" s="31">
        <v>14</v>
      </c>
      <c r="J35" s="27">
        <f t="shared" si="1"/>
        <v>2400000</v>
      </c>
      <c r="K35" s="21"/>
    </row>
    <row r="36" spans="1:11" ht="19.5" customHeight="1">
      <c r="A36" s="28">
        <v>28</v>
      </c>
      <c r="B36" s="6" t="s">
        <v>95</v>
      </c>
      <c r="C36" s="2" t="s">
        <v>96</v>
      </c>
      <c r="D36" s="32" t="s">
        <v>97</v>
      </c>
      <c r="E36" s="32" t="s">
        <v>60</v>
      </c>
      <c r="F36" s="5">
        <v>8.06</v>
      </c>
      <c r="G36" s="5" t="s">
        <v>30</v>
      </c>
      <c r="H36" s="30"/>
      <c r="I36" s="31">
        <v>16</v>
      </c>
      <c r="J36" s="27">
        <f t="shared" si="1"/>
        <v>2700000</v>
      </c>
      <c r="K36" s="21"/>
    </row>
    <row r="37" spans="1:11" ht="19.5" customHeight="1">
      <c r="A37" s="28">
        <v>29</v>
      </c>
      <c r="B37" s="6" t="s">
        <v>89</v>
      </c>
      <c r="C37" s="2" t="s">
        <v>43</v>
      </c>
      <c r="D37" s="32" t="s">
        <v>245</v>
      </c>
      <c r="E37" s="32" t="s">
        <v>164</v>
      </c>
      <c r="F37" s="5">
        <v>7.7</v>
      </c>
      <c r="G37" s="5" t="s">
        <v>31</v>
      </c>
      <c r="H37" s="30">
        <v>150000</v>
      </c>
      <c r="I37" s="31">
        <v>20</v>
      </c>
      <c r="J37" s="27">
        <f t="shared" si="0"/>
        <v>3000000</v>
      </c>
      <c r="K37" s="21"/>
    </row>
    <row r="38" spans="1:11" ht="19.5" customHeight="1">
      <c r="A38" s="28">
        <v>30</v>
      </c>
      <c r="B38" s="6" t="s">
        <v>197</v>
      </c>
      <c r="C38" s="2" t="s">
        <v>198</v>
      </c>
      <c r="D38" s="32" t="s">
        <v>253</v>
      </c>
      <c r="E38" s="32" t="s">
        <v>164</v>
      </c>
      <c r="F38" s="5">
        <v>7.47</v>
      </c>
      <c r="G38" s="5" t="s">
        <v>31</v>
      </c>
      <c r="H38" s="30">
        <v>150000</v>
      </c>
      <c r="I38" s="31">
        <v>17</v>
      </c>
      <c r="J38" s="27">
        <f t="shared" si="0"/>
        <v>2550000</v>
      </c>
      <c r="K38" s="21"/>
    </row>
    <row r="39" spans="1:11" ht="19.5" customHeight="1">
      <c r="A39" s="28">
        <v>31</v>
      </c>
      <c r="B39" s="6" t="s">
        <v>187</v>
      </c>
      <c r="C39" s="2" t="s">
        <v>188</v>
      </c>
      <c r="D39" s="32" t="s">
        <v>243</v>
      </c>
      <c r="E39" s="32" t="s">
        <v>289</v>
      </c>
      <c r="F39" s="5">
        <v>7.94</v>
      </c>
      <c r="G39" s="5" t="s">
        <v>31</v>
      </c>
      <c r="H39" s="30">
        <v>150000</v>
      </c>
      <c r="I39" s="31">
        <v>17</v>
      </c>
      <c r="J39" s="27">
        <f t="shared" si="0"/>
        <v>2550000</v>
      </c>
      <c r="K39" s="21"/>
    </row>
    <row r="40" spans="1:11" ht="19.5" customHeight="1">
      <c r="A40" s="28">
        <v>32</v>
      </c>
      <c r="B40" s="6" t="s">
        <v>190</v>
      </c>
      <c r="C40" s="2" t="s">
        <v>116</v>
      </c>
      <c r="D40" s="32" t="s">
        <v>247</v>
      </c>
      <c r="E40" s="32" t="s">
        <v>289</v>
      </c>
      <c r="F40" s="5">
        <v>7.63</v>
      </c>
      <c r="G40" s="5" t="s">
        <v>31</v>
      </c>
      <c r="H40" s="30">
        <v>150000</v>
      </c>
      <c r="I40" s="31">
        <v>19</v>
      </c>
      <c r="J40" s="27">
        <f t="shared" si="0"/>
        <v>2850000</v>
      </c>
      <c r="K40" s="21"/>
    </row>
    <row r="41" spans="1:11" ht="19.5" customHeight="1">
      <c r="A41" s="28">
        <v>33</v>
      </c>
      <c r="B41" s="6" t="s">
        <v>15</v>
      </c>
      <c r="C41" s="2" t="s">
        <v>40</v>
      </c>
      <c r="D41" s="32" t="s">
        <v>250</v>
      </c>
      <c r="E41" s="32" t="s">
        <v>289</v>
      </c>
      <c r="F41" s="5">
        <v>7.47</v>
      </c>
      <c r="G41" s="5" t="s">
        <v>31</v>
      </c>
      <c r="H41" s="30">
        <v>150000</v>
      </c>
      <c r="I41" s="31">
        <v>19</v>
      </c>
      <c r="J41" s="27">
        <f t="shared" si="0"/>
        <v>2850000</v>
      </c>
      <c r="K41" s="21"/>
    </row>
    <row r="42" spans="1:11" ht="19.5" customHeight="1">
      <c r="A42" s="28">
        <v>34</v>
      </c>
      <c r="B42" s="6" t="s">
        <v>189</v>
      </c>
      <c r="C42" s="2" t="s">
        <v>101</v>
      </c>
      <c r="D42" s="32" t="s">
        <v>246</v>
      </c>
      <c r="E42" s="32" t="s">
        <v>105</v>
      </c>
      <c r="F42" s="5">
        <v>7.68</v>
      </c>
      <c r="G42" s="5" t="s">
        <v>31</v>
      </c>
      <c r="H42" s="30">
        <v>150000</v>
      </c>
      <c r="I42" s="31">
        <v>19</v>
      </c>
      <c r="J42" s="27">
        <f t="shared" si="0"/>
        <v>2850000</v>
      </c>
      <c r="K42" s="21"/>
    </row>
    <row r="43" spans="1:11" ht="19.5" customHeight="1">
      <c r="A43" s="28">
        <v>35</v>
      </c>
      <c r="B43" s="6" t="s">
        <v>106</v>
      </c>
      <c r="C43" s="2" t="s">
        <v>64</v>
      </c>
      <c r="D43" s="32" t="s">
        <v>107</v>
      </c>
      <c r="E43" s="32" t="s">
        <v>105</v>
      </c>
      <c r="F43" s="5">
        <v>7.67</v>
      </c>
      <c r="G43" s="5" t="s">
        <v>31</v>
      </c>
      <c r="H43" s="30">
        <v>150000</v>
      </c>
      <c r="I43" s="31">
        <v>21</v>
      </c>
      <c r="J43" s="27">
        <f t="shared" si="0"/>
        <v>3150000</v>
      </c>
      <c r="K43" s="21"/>
    </row>
    <row r="44" spans="1:11" ht="19.5" customHeight="1">
      <c r="A44" s="28">
        <v>36</v>
      </c>
      <c r="B44" s="6" t="s">
        <v>80</v>
      </c>
      <c r="C44" s="2" t="s">
        <v>6</v>
      </c>
      <c r="D44" s="32" t="s">
        <v>104</v>
      </c>
      <c r="E44" s="32" t="s">
        <v>105</v>
      </c>
      <c r="F44" s="5">
        <v>7.58</v>
      </c>
      <c r="G44" s="5" t="s">
        <v>31</v>
      </c>
      <c r="H44" s="30">
        <v>150000</v>
      </c>
      <c r="I44" s="31">
        <v>19</v>
      </c>
      <c r="J44" s="27">
        <f t="shared" si="0"/>
        <v>2850000</v>
      </c>
      <c r="K44" s="21"/>
    </row>
    <row r="45" spans="1:11" ht="19.5" customHeight="1">
      <c r="A45" s="28">
        <v>37</v>
      </c>
      <c r="B45" s="6" t="s">
        <v>193</v>
      </c>
      <c r="C45" s="2" t="s">
        <v>194</v>
      </c>
      <c r="D45" s="32" t="s">
        <v>249</v>
      </c>
      <c r="E45" s="32" t="s">
        <v>105</v>
      </c>
      <c r="F45" s="5">
        <v>7.57</v>
      </c>
      <c r="G45" s="5" t="s">
        <v>31</v>
      </c>
      <c r="H45" s="30">
        <v>150000</v>
      </c>
      <c r="I45" s="31">
        <v>21</v>
      </c>
      <c r="J45" s="27">
        <f t="shared" si="0"/>
        <v>3150000</v>
      </c>
      <c r="K45" s="21"/>
    </row>
    <row r="46" spans="1:11" ht="19.5" customHeight="1">
      <c r="A46" s="28">
        <v>38</v>
      </c>
      <c r="B46" s="6" t="s">
        <v>66</v>
      </c>
      <c r="C46" s="2" t="s">
        <v>108</v>
      </c>
      <c r="D46" s="32" t="s">
        <v>109</v>
      </c>
      <c r="E46" s="32" t="s">
        <v>105</v>
      </c>
      <c r="F46" s="5">
        <v>7.52</v>
      </c>
      <c r="G46" s="5" t="s">
        <v>31</v>
      </c>
      <c r="H46" s="30">
        <v>150000</v>
      </c>
      <c r="I46" s="31">
        <v>21</v>
      </c>
      <c r="J46" s="27">
        <f t="shared" si="0"/>
        <v>3150000</v>
      </c>
      <c r="K46" s="21"/>
    </row>
    <row r="47" spans="1:11" ht="19.5" customHeight="1">
      <c r="A47" s="28">
        <v>39</v>
      </c>
      <c r="B47" s="6" t="s">
        <v>195</v>
      </c>
      <c r="C47" s="2" t="s">
        <v>192</v>
      </c>
      <c r="D47" s="32" t="s">
        <v>251</v>
      </c>
      <c r="E47" s="32" t="s">
        <v>105</v>
      </c>
      <c r="F47" s="5">
        <v>7.47</v>
      </c>
      <c r="G47" s="5" t="s">
        <v>31</v>
      </c>
      <c r="H47" s="30">
        <v>150000</v>
      </c>
      <c r="I47" s="31">
        <v>17</v>
      </c>
      <c r="J47" s="27">
        <f t="shared" si="0"/>
        <v>2550000</v>
      </c>
      <c r="K47" s="21"/>
    </row>
    <row r="48" spans="1:11" ht="19.5" customHeight="1">
      <c r="A48" s="28">
        <v>40</v>
      </c>
      <c r="B48" s="6" t="s">
        <v>115</v>
      </c>
      <c r="C48" s="2" t="s">
        <v>196</v>
      </c>
      <c r="D48" s="32" t="s">
        <v>252</v>
      </c>
      <c r="E48" s="32" t="s">
        <v>105</v>
      </c>
      <c r="F48" s="5">
        <v>7.47</v>
      </c>
      <c r="G48" s="5" t="s">
        <v>31</v>
      </c>
      <c r="H48" s="30">
        <v>150000</v>
      </c>
      <c r="I48" s="31">
        <v>19</v>
      </c>
      <c r="J48" s="27">
        <f t="shared" si="0"/>
        <v>2850000</v>
      </c>
      <c r="K48" s="21"/>
    </row>
    <row r="49" spans="1:11" ht="19.5" customHeight="1">
      <c r="A49" s="28">
        <v>41</v>
      </c>
      <c r="B49" s="6" t="s">
        <v>186</v>
      </c>
      <c r="C49" s="2" t="s">
        <v>23</v>
      </c>
      <c r="D49" s="32" t="s">
        <v>254</v>
      </c>
      <c r="E49" s="32" t="s">
        <v>105</v>
      </c>
      <c r="F49" s="5">
        <v>7.44</v>
      </c>
      <c r="G49" s="5" t="s">
        <v>31</v>
      </c>
      <c r="H49" s="30">
        <v>150000</v>
      </c>
      <c r="I49" s="31">
        <v>16</v>
      </c>
      <c r="J49" s="27">
        <f t="shared" si="0"/>
        <v>2400000</v>
      </c>
      <c r="K49" s="21"/>
    </row>
    <row r="50" spans="1:11" ht="19.5" customHeight="1">
      <c r="A50" s="28">
        <v>42</v>
      </c>
      <c r="B50" s="6" t="s">
        <v>89</v>
      </c>
      <c r="C50" s="2" t="s">
        <v>112</v>
      </c>
      <c r="D50" s="32" t="s">
        <v>113</v>
      </c>
      <c r="E50" s="32" t="s">
        <v>114</v>
      </c>
      <c r="F50" s="5">
        <v>8.06</v>
      </c>
      <c r="G50" s="5" t="s">
        <v>30</v>
      </c>
      <c r="H50" s="30"/>
      <c r="I50" s="31">
        <v>17</v>
      </c>
      <c r="J50" s="27">
        <f>(I50*150000)+300000</f>
        <v>2850000</v>
      </c>
      <c r="K50" s="21"/>
    </row>
    <row r="51" spans="1:11" ht="19.5" customHeight="1">
      <c r="A51" s="28">
        <v>43</v>
      </c>
      <c r="B51" s="6" t="s">
        <v>65</v>
      </c>
      <c r="C51" s="2" t="s">
        <v>39</v>
      </c>
      <c r="D51" s="32" t="s">
        <v>102</v>
      </c>
      <c r="E51" s="32" t="s">
        <v>103</v>
      </c>
      <c r="F51" s="5">
        <v>8.05</v>
      </c>
      <c r="G51" s="5" t="s">
        <v>30</v>
      </c>
      <c r="H51" s="30"/>
      <c r="I51" s="31">
        <v>19</v>
      </c>
      <c r="J51" s="27">
        <f>(I51*150000)+300000</f>
        <v>3150000</v>
      </c>
      <c r="K51" s="21"/>
    </row>
    <row r="52" spans="1:11" ht="19.5" customHeight="1">
      <c r="A52" s="28">
        <v>44</v>
      </c>
      <c r="B52" s="6" t="s">
        <v>184</v>
      </c>
      <c r="C52" s="2" t="s">
        <v>6</v>
      </c>
      <c r="D52" s="32" t="s">
        <v>242</v>
      </c>
      <c r="E52" s="32" t="s">
        <v>103</v>
      </c>
      <c r="F52" s="5">
        <v>7.95</v>
      </c>
      <c r="G52" s="5" t="s">
        <v>31</v>
      </c>
      <c r="H52" s="30">
        <v>150000</v>
      </c>
      <c r="I52" s="31">
        <v>19</v>
      </c>
      <c r="J52" s="27">
        <f>I52*H52</f>
        <v>2850000</v>
      </c>
      <c r="K52" s="21"/>
    </row>
    <row r="53" spans="1:11" ht="19.5" customHeight="1">
      <c r="A53" s="28">
        <v>45</v>
      </c>
      <c r="B53" s="6" t="s">
        <v>88</v>
      </c>
      <c r="C53" s="2" t="s">
        <v>6</v>
      </c>
      <c r="D53" s="32" t="s">
        <v>244</v>
      </c>
      <c r="E53" s="32" t="s">
        <v>103</v>
      </c>
      <c r="F53" s="5">
        <v>7.8</v>
      </c>
      <c r="G53" s="5" t="s">
        <v>31</v>
      </c>
      <c r="H53" s="30">
        <v>150000</v>
      </c>
      <c r="I53" s="31">
        <v>20</v>
      </c>
      <c r="J53" s="27">
        <f>I53*H53</f>
        <v>3000000</v>
      </c>
      <c r="K53" s="21"/>
    </row>
    <row r="54" spans="1:11" ht="19.5" customHeight="1">
      <c r="A54" s="28">
        <v>46</v>
      </c>
      <c r="B54" s="6" t="s">
        <v>191</v>
      </c>
      <c r="C54" s="2" t="s">
        <v>192</v>
      </c>
      <c r="D54" s="32" t="s">
        <v>248</v>
      </c>
      <c r="E54" s="32" t="s">
        <v>103</v>
      </c>
      <c r="F54" s="5">
        <v>7.59</v>
      </c>
      <c r="G54" s="5" t="s">
        <v>31</v>
      </c>
      <c r="H54" s="30">
        <v>150000</v>
      </c>
      <c r="I54" s="31">
        <v>27</v>
      </c>
      <c r="J54" s="27">
        <f>I54*H54</f>
        <v>4050000</v>
      </c>
      <c r="K54" s="21"/>
    </row>
    <row r="55" spans="1:11" ht="19.5" customHeight="1">
      <c r="A55" s="28">
        <v>47</v>
      </c>
      <c r="B55" s="6" t="s">
        <v>199</v>
      </c>
      <c r="C55" s="2" t="s">
        <v>43</v>
      </c>
      <c r="D55" s="32" t="s">
        <v>255</v>
      </c>
      <c r="E55" s="32" t="s">
        <v>103</v>
      </c>
      <c r="F55" s="5">
        <v>7.42</v>
      </c>
      <c r="G55" s="5" t="s">
        <v>31</v>
      </c>
      <c r="H55" s="30">
        <v>150000</v>
      </c>
      <c r="I55" s="31">
        <v>19</v>
      </c>
      <c r="J55" s="27">
        <f>I55*H55</f>
        <v>2850000</v>
      </c>
      <c r="K55" s="21"/>
    </row>
    <row r="56" spans="1:11" ht="19.5" customHeight="1">
      <c r="A56" s="28">
        <v>48</v>
      </c>
      <c r="B56" s="6" t="s">
        <v>200</v>
      </c>
      <c r="C56" s="2" t="s">
        <v>38</v>
      </c>
      <c r="D56" s="32" t="s">
        <v>256</v>
      </c>
      <c r="E56" s="32" t="s">
        <v>103</v>
      </c>
      <c r="F56" s="5">
        <v>7.42</v>
      </c>
      <c r="G56" s="5" t="s">
        <v>31</v>
      </c>
      <c r="H56" s="30">
        <v>150000</v>
      </c>
      <c r="I56" s="31">
        <v>24</v>
      </c>
      <c r="J56" s="27">
        <f>I56*H56</f>
        <v>3600000</v>
      </c>
      <c r="K56" s="21"/>
    </row>
    <row r="57" spans="1:11" s="94" customFormat="1" ht="19.5" customHeight="1">
      <c r="A57" s="82" t="s">
        <v>32</v>
      </c>
      <c r="B57" s="83" t="s">
        <v>62</v>
      </c>
      <c r="C57" s="88"/>
      <c r="D57" s="89"/>
      <c r="E57" s="116"/>
      <c r="F57" s="90"/>
      <c r="G57" s="90"/>
      <c r="H57" s="91"/>
      <c r="I57" s="92"/>
      <c r="J57" s="93">
        <f>SUM(J58:J117)</f>
        <v>117090000</v>
      </c>
      <c r="K57" s="21"/>
    </row>
    <row r="58" spans="1:11" s="95" customFormat="1" ht="19.5" customHeight="1">
      <c r="A58" s="28">
        <v>1</v>
      </c>
      <c r="B58" s="6" t="s">
        <v>44</v>
      </c>
      <c r="C58" s="2" t="s">
        <v>5</v>
      </c>
      <c r="D58" s="32" t="s">
        <v>262</v>
      </c>
      <c r="E58" s="32" t="s">
        <v>117</v>
      </c>
      <c r="F58" s="5">
        <v>7.94</v>
      </c>
      <c r="G58" s="5" t="s">
        <v>30</v>
      </c>
      <c r="H58" s="30">
        <v>105000</v>
      </c>
      <c r="I58" s="31">
        <v>16</v>
      </c>
      <c r="J58" s="27">
        <f>I58*H58</f>
        <v>1680000</v>
      </c>
      <c r="K58" s="4"/>
    </row>
    <row r="59" spans="1:11" s="95" customFormat="1" ht="19.5" customHeight="1">
      <c r="A59" s="28">
        <v>2</v>
      </c>
      <c r="B59" s="6" t="s">
        <v>120</v>
      </c>
      <c r="C59" s="2" t="s">
        <v>23</v>
      </c>
      <c r="D59" s="32" t="s">
        <v>121</v>
      </c>
      <c r="E59" s="32" t="s">
        <v>119</v>
      </c>
      <c r="F59" s="5">
        <v>8</v>
      </c>
      <c r="G59" s="5" t="s">
        <v>30</v>
      </c>
      <c r="H59" s="30"/>
      <c r="I59" s="31">
        <v>19</v>
      </c>
      <c r="J59" s="27">
        <f>(I59*105000)+300000</f>
        <v>2295000</v>
      </c>
      <c r="K59" s="4"/>
    </row>
    <row r="60" spans="1:11" s="95" customFormat="1" ht="19.5" customHeight="1">
      <c r="A60" s="28">
        <v>3</v>
      </c>
      <c r="B60" s="6" t="s">
        <v>58</v>
      </c>
      <c r="C60" s="2" t="s">
        <v>93</v>
      </c>
      <c r="D60" s="32" t="s">
        <v>129</v>
      </c>
      <c r="E60" s="32" t="s">
        <v>290</v>
      </c>
      <c r="F60" s="5">
        <v>8.85</v>
      </c>
      <c r="G60" s="5" t="s">
        <v>30</v>
      </c>
      <c r="H60" s="30"/>
      <c r="I60" s="31">
        <v>20</v>
      </c>
      <c r="J60" s="27">
        <f>(I60*105000)+300000</f>
        <v>2400000</v>
      </c>
      <c r="K60" s="4"/>
    </row>
    <row r="61" spans="1:11" s="95" customFormat="1" ht="19.5" customHeight="1">
      <c r="A61" s="28">
        <v>4</v>
      </c>
      <c r="B61" s="6" t="s">
        <v>203</v>
      </c>
      <c r="C61" s="2" t="s">
        <v>43</v>
      </c>
      <c r="D61" s="32" t="s">
        <v>259</v>
      </c>
      <c r="E61" s="32" t="s">
        <v>290</v>
      </c>
      <c r="F61" s="5">
        <v>8.41</v>
      </c>
      <c r="G61" s="5" t="s">
        <v>30</v>
      </c>
      <c r="H61" s="30"/>
      <c r="I61" s="31">
        <v>22</v>
      </c>
      <c r="J61" s="27">
        <f>(I61*105000)+300000</f>
        <v>2610000</v>
      </c>
      <c r="K61" s="4"/>
    </row>
    <row r="62" spans="1:11" s="95" customFormat="1" ht="19.5" customHeight="1">
      <c r="A62" s="28">
        <v>5</v>
      </c>
      <c r="B62" s="6" t="s">
        <v>204</v>
      </c>
      <c r="C62" s="2" t="s">
        <v>22</v>
      </c>
      <c r="D62" s="32" t="s">
        <v>260</v>
      </c>
      <c r="E62" s="32" t="s">
        <v>290</v>
      </c>
      <c r="F62" s="5">
        <v>8.15</v>
      </c>
      <c r="G62" s="5" t="s">
        <v>30</v>
      </c>
      <c r="H62" s="30"/>
      <c r="I62" s="31">
        <v>20</v>
      </c>
      <c r="J62" s="27">
        <f>(I62*105000)+300000</f>
        <v>2400000</v>
      </c>
      <c r="K62" s="4"/>
    </row>
    <row r="63" spans="1:11" s="95" customFormat="1" ht="19.5" customHeight="1">
      <c r="A63" s="28">
        <v>6</v>
      </c>
      <c r="B63" s="6" t="s">
        <v>207</v>
      </c>
      <c r="C63" s="2" t="s">
        <v>36</v>
      </c>
      <c r="D63" s="32" t="s">
        <v>264</v>
      </c>
      <c r="E63" s="32" t="s">
        <v>290</v>
      </c>
      <c r="F63" s="5">
        <v>7.9</v>
      </c>
      <c r="G63" s="5" t="s">
        <v>31</v>
      </c>
      <c r="H63" s="30">
        <v>105000</v>
      </c>
      <c r="I63" s="31">
        <v>20</v>
      </c>
      <c r="J63" s="27">
        <f>I63*H63</f>
        <v>2100000</v>
      </c>
      <c r="K63" s="4"/>
    </row>
    <row r="64" spans="1:11" s="95" customFormat="1" ht="19.5" customHeight="1">
      <c r="A64" s="28">
        <v>7</v>
      </c>
      <c r="B64" s="6" t="s">
        <v>131</v>
      </c>
      <c r="C64" s="2" t="s">
        <v>132</v>
      </c>
      <c r="D64" s="32" t="s">
        <v>133</v>
      </c>
      <c r="E64" s="32" t="s">
        <v>290</v>
      </c>
      <c r="F64" s="5">
        <v>7.89</v>
      </c>
      <c r="G64" s="5" t="s">
        <v>30</v>
      </c>
      <c r="H64" s="30">
        <v>105000</v>
      </c>
      <c r="I64" s="31">
        <v>19</v>
      </c>
      <c r="J64" s="27">
        <f>I64*H64</f>
        <v>1995000</v>
      </c>
      <c r="K64" s="4"/>
    </row>
    <row r="65" spans="1:11" s="95" customFormat="1" ht="19.5" customHeight="1">
      <c r="A65" s="28">
        <v>8</v>
      </c>
      <c r="B65" s="6" t="s">
        <v>124</v>
      </c>
      <c r="C65" s="2" t="s">
        <v>85</v>
      </c>
      <c r="D65" s="32" t="s">
        <v>125</v>
      </c>
      <c r="E65" s="32" t="s">
        <v>75</v>
      </c>
      <c r="F65" s="5">
        <v>8.29</v>
      </c>
      <c r="G65" s="5" t="s">
        <v>30</v>
      </c>
      <c r="H65" s="30"/>
      <c r="I65" s="31">
        <v>21</v>
      </c>
      <c r="J65" s="27">
        <f>(I65*105000)+300000</f>
        <v>2505000</v>
      </c>
      <c r="K65" s="4"/>
    </row>
    <row r="66" spans="1:11" s="95" customFormat="1" ht="19.5" customHeight="1">
      <c r="A66" s="28">
        <v>9</v>
      </c>
      <c r="B66" s="6" t="s">
        <v>171</v>
      </c>
      <c r="C66" s="2" t="s">
        <v>205</v>
      </c>
      <c r="D66" s="32" t="s">
        <v>261</v>
      </c>
      <c r="E66" s="32" t="s">
        <v>75</v>
      </c>
      <c r="F66" s="5">
        <v>8</v>
      </c>
      <c r="G66" s="5" t="s">
        <v>30</v>
      </c>
      <c r="H66" s="30"/>
      <c r="I66" s="31">
        <v>22</v>
      </c>
      <c r="J66" s="27">
        <f>(I66*105000)+300000</f>
        <v>2610000</v>
      </c>
      <c r="K66" s="4"/>
    </row>
    <row r="67" spans="1:11" s="95" customFormat="1" ht="19.5" customHeight="1">
      <c r="A67" s="28">
        <v>10</v>
      </c>
      <c r="B67" s="6" t="s">
        <v>74</v>
      </c>
      <c r="C67" s="2" t="s">
        <v>11</v>
      </c>
      <c r="D67" s="32" t="s">
        <v>122</v>
      </c>
      <c r="E67" s="32" t="s">
        <v>75</v>
      </c>
      <c r="F67" s="5">
        <v>7.95</v>
      </c>
      <c r="G67" s="5" t="s">
        <v>31</v>
      </c>
      <c r="H67" s="30">
        <v>105000</v>
      </c>
      <c r="I67" s="31">
        <v>19</v>
      </c>
      <c r="J67" s="27">
        <f>I67*H67</f>
        <v>1995000</v>
      </c>
      <c r="K67" s="4"/>
    </row>
    <row r="68" spans="1:11" s="95" customFormat="1" ht="19.5" customHeight="1">
      <c r="A68" s="28">
        <v>11</v>
      </c>
      <c r="B68" s="6" t="s">
        <v>44</v>
      </c>
      <c r="C68" s="2" t="s">
        <v>206</v>
      </c>
      <c r="D68" s="32" t="s">
        <v>263</v>
      </c>
      <c r="E68" s="32" t="s">
        <v>49</v>
      </c>
      <c r="F68" s="5">
        <v>7.9</v>
      </c>
      <c r="G68" s="5" t="s">
        <v>30</v>
      </c>
      <c r="H68" s="30">
        <v>105000</v>
      </c>
      <c r="I68" s="31">
        <v>21</v>
      </c>
      <c r="J68" s="27">
        <f>I68*H68</f>
        <v>2205000</v>
      </c>
      <c r="K68" s="4"/>
    </row>
    <row r="69" spans="1:11" s="103" customFormat="1" ht="19.5" customHeight="1">
      <c r="A69" s="28">
        <v>12</v>
      </c>
      <c r="B69" s="96" t="s">
        <v>15</v>
      </c>
      <c r="C69" s="97" t="s">
        <v>41</v>
      </c>
      <c r="D69" s="98" t="s">
        <v>345</v>
      </c>
      <c r="E69" s="98" t="s">
        <v>48</v>
      </c>
      <c r="F69" s="99">
        <v>8.86</v>
      </c>
      <c r="G69" s="99" t="s">
        <v>30</v>
      </c>
      <c r="H69" s="100"/>
      <c r="I69" s="101">
        <v>14</v>
      </c>
      <c r="J69" s="27">
        <f aca="true" t="shared" si="2" ref="J69:J75">(I69*105000)+300000</f>
        <v>1770000</v>
      </c>
      <c r="K69" s="102"/>
    </row>
    <row r="70" spans="1:11" s="95" customFormat="1" ht="19.5" customHeight="1">
      <c r="A70" s="28">
        <v>13</v>
      </c>
      <c r="B70" s="6" t="s">
        <v>170</v>
      </c>
      <c r="C70" s="2" t="s">
        <v>173</v>
      </c>
      <c r="D70" s="32" t="s">
        <v>257</v>
      </c>
      <c r="E70" s="32" t="s">
        <v>48</v>
      </c>
      <c r="F70" s="5">
        <v>8.78</v>
      </c>
      <c r="G70" s="5" t="s">
        <v>30</v>
      </c>
      <c r="H70" s="30"/>
      <c r="I70" s="31">
        <v>18</v>
      </c>
      <c r="J70" s="27">
        <f t="shared" si="2"/>
        <v>2190000</v>
      </c>
      <c r="K70" s="4"/>
    </row>
    <row r="71" spans="1:11" s="95" customFormat="1" ht="19.5" customHeight="1">
      <c r="A71" s="28">
        <v>14</v>
      </c>
      <c r="B71" s="6" t="s">
        <v>44</v>
      </c>
      <c r="C71" s="2" t="s">
        <v>173</v>
      </c>
      <c r="D71" s="32" t="s">
        <v>258</v>
      </c>
      <c r="E71" s="32" t="s">
        <v>48</v>
      </c>
      <c r="F71" s="5">
        <v>8.78</v>
      </c>
      <c r="G71" s="5" t="s">
        <v>30</v>
      </c>
      <c r="H71" s="30"/>
      <c r="I71" s="31">
        <v>18</v>
      </c>
      <c r="J71" s="27">
        <f t="shared" si="2"/>
        <v>2190000</v>
      </c>
      <c r="K71" s="4"/>
    </row>
    <row r="72" spans="1:11" s="103" customFormat="1" ht="19.5" customHeight="1">
      <c r="A72" s="28">
        <v>15</v>
      </c>
      <c r="B72" s="96" t="s">
        <v>349</v>
      </c>
      <c r="C72" s="97" t="s">
        <v>64</v>
      </c>
      <c r="D72" s="98" t="s">
        <v>348</v>
      </c>
      <c r="E72" s="98" t="s">
        <v>48</v>
      </c>
      <c r="F72" s="99">
        <v>8.5</v>
      </c>
      <c r="G72" s="99" t="s">
        <v>30</v>
      </c>
      <c r="H72" s="100"/>
      <c r="I72" s="101">
        <v>14</v>
      </c>
      <c r="J72" s="27">
        <f t="shared" si="2"/>
        <v>1770000</v>
      </c>
      <c r="K72" s="102"/>
    </row>
    <row r="73" spans="1:11" s="103" customFormat="1" ht="19.5" customHeight="1">
      <c r="A73" s="28">
        <v>16</v>
      </c>
      <c r="B73" s="96" t="s">
        <v>351</v>
      </c>
      <c r="C73" s="97" t="s">
        <v>352</v>
      </c>
      <c r="D73" s="98" t="s">
        <v>350</v>
      </c>
      <c r="E73" s="98" t="s">
        <v>48</v>
      </c>
      <c r="F73" s="99">
        <v>8.36</v>
      </c>
      <c r="G73" s="99" t="s">
        <v>30</v>
      </c>
      <c r="H73" s="100"/>
      <c r="I73" s="101">
        <v>14</v>
      </c>
      <c r="J73" s="27">
        <f t="shared" si="2"/>
        <v>1770000</v>
      </c>
      <c r="K73" s="102"/>
    </row>
    <row r="74" spans="1:11" s="103" customFormat="1" ht="19.5" customHeight="1">
      <c r="A74" s="28">
        <v>17</v>
      </c>
      <c r="B74" s="96" t="s">
        <v>174</v>
      </c>
      <c r="C74" s="97" t="s">
        <v>11</v>
      </c>
      <c r="D74" s="98" t="s">
        <v>355</v>
      </c>
      <c r="E74" s="98" t="s">
        <v>48</v>
      </c>
      <c r="F74" s="99">
        <v>8</v>
      </c>
      <c r="G74" s="99" t="s">
        <v>30</v>
      </c>
      <c r="H74" s="100"/>
      <c r="I74" s="101">
        <v>14</v>
      </c>
      <c r="J74" s="27">
        <f t="shared" si="2"/>
        <v>1770000</v>
      </c>
      <c r="K74" s="102"/>
    </row>
    <row r="75" spans="1:11" s="103" customFormat="1" ht="19.5" customHeight="1">
      <c r="A75" s="28">
        <v>18</v>
      </c>
      <c r="B75" s="96" t="s">
        <v>359</v>
      </c>
      <c r="C75" s="97" t="s">
        <v>41</v>
      </c>
      <c r="D75" s="98" t="s">
        <v>358</v>
      </c>
      <c r="E75" s="98" t="s">
        <v>48</v>
      </c>
      <c r="F75" s="99">
        <v>8</v>
      </c>
      <c r="G75" s="99" t="s">
        <v>30</v>
      </c>
      <c r="H75" s="100"/>
      <c r="I75" s="101">
        <v>14</v>
      </c>
      <c r="J75" s="27">
        <f t="shared" si="2"/>
        <v>1770000</v>
      </c>
      <c r="K75" s="102"/>
    </row>
    <row r="76" spans="1:11" s="103" customFormat="1" ht="19.5" customHeight="1">
      <c r="A76" s="28">
        <v>19</v>
      </c>
      <c r="B76" s="96" t="s">
        <v>368</v>
      </c>
      <c r="C76" s="97" t="s">
        <v>369</v>
      </c>
      <c r="D76" s="98" t="s">
        <v>367</v>
      </c>
      <c r="E76" s="98" t="s">
        <v>48</v>
      </c>
      <c r="F76" s="99">
        <v>7.86</v>
      </c>
      <c r="G76" s="5" t="s">
        <v>31</v>
      </c>
      <c r="H76" s="104">
        <v>105000</v>
      </c>
      <c r="I76" s="101">
        <v>14</v>
      </c>
      <c r="J76" s="27">
        <f>I76*H76</f>
        <v>1470000</v>
      </c>
      <c r="K76" s="102"/>
    </row>
    <row r="77" spans="1:11" s="103" customFormat="1" ht="19.5" customHeight="1">
      <c r="A77" s="28">
        <v>20</v>
      </c>
      <c r="B77" s="96" t="s">
        <v>371</v>
      </c>
      <c r="C77" s="97" t="s">
        <v>39</v>
      </c>
      <c r="D77" s="98" t="s">
        <v>370</v>
      </c>
      <c r="E77" s="98" t="s">
        <v>48</v>
      </c>
      <c r="F77" s="99">
        <v>7.86</v>
      </c>
      <c r="G77" s="5" t="s">
        <v>31</v>
      </c>
      <c r="H77" s="104">
        <v>105000</v>
      </c>
      <c r="I77" s="101">
        <v>14</v>
      </c>
      <c r="J77" s="27">
        <f>I77*H77</f>
        <v>1470000</v>
      </c>
      <c r="K77" s="102"/>
    </row>
    <row r="78" spans="1:11" s="103" customFormat="1" ht="19.5" customHeight="1">
      <c r="A78" s="28">
        <v>21</v>
      </c>
      <c r="B78" s="96" t="s">
        <v>373</v>
      </c>
      <c r="C78" s="97" t="s">
        <v>374</v>
      </c>
      <c r="D78" s="98" t="s">
        <v>372</v>
      </c>
      <c r="E78" s="98" t="s">
        <v>48</v>
      </c>
      <c r="F78" s="99">
        <v>7.86</v>
      </c>
      <c r="G78" s="5" t="s">
        <v>31</v>
      </c>
      <c r="H78" s="104">
        <v>105000</v>
      </c>
      <c r="I78" s="101">
        <v>14</v>
      </c>
      <c r="J78" s="27">
        <f>I78*H78</f>
        <v>1470000</v>
      </c>
      <c r="K78" s="102"/>
    </row>
    <row r="79" spans="1:11" s="103" customFormat="1" ht="19.5" customHeight="1">
      <c r="A79" s="28">
        <v>22</v>
      </c>
      <c r="B79" s="96" t="s">
        <v>376</v>
      </c>
      <c r="C79" s="97" t="s">
        <v>377</v>
      </c>
      <c r="D79" s="98" t="s">
        <v>375</v>
      </c>
      <c r="E79" s="98" t="s">
        <v>48</v>
      </c>
      <c r="F79" s="99">
        <v>7.86</v>
      </c>
      <c r="G79" s="5" t="s">
        <v>31</v>
      </c>
      <c r="H79" s="104">
        <v>105000</v>
      </c>
      <c r="I79" s="101">
        <v>14</v>
      </c>
      <c r="J79" s="27">
        <f>I79*H79</f>
        <v>1470000</v>
      </c>
      <c r="K79" s="102"/>
    </row>
    <row r="80" spans="1:11" s="103" customFormat="1" ht="19.5" customHeight="1">
      <c r="A80" s="28">
        <v>23</v>
      </c>
      <c r="B80" s="96" t="s">
        <v>344</v>
      </c>
      <c r="C80" s="97" t="s">
        <v>34</v>
      </c>
      <c r="D80" s="98" t="s">
        <v>343</v>
      </c>
      <c r="E80" s="98" t="s">
        <v>320</v>
      </c>
      <c r="F80" s="99">
        <v>8.86</v>
      </c>
      <c r="G80" s="99" t="s">
        <v>30</v>
      </c>
      <c r="H80" s="100"/>
      <c r="I80" s="101">
        <v>14</v>
      </c>
      <c r="J80" s="27">
        <f>(I80*105000)+300000</f>
        <v>1770000</v>
      </c>
      <c r="K80" s="102"/>
    </row>
    <row r="81" spans="1:11" s="103" customFormat="1" ht="19.5" customHeight="1">
      <c r="A81" s="28">
        <v>24</v>
      </c>
      <c r="B81" s="96" t="s">
        <v>347</v>
      </c>
      <c r="C81" s="97" t="s">
        <v>319</v>
      </c>
      <c r="D81" s="98" t="s">
        <v>346</v>
      </c>
      <c r="E81" s="98" t="s">
        <v>320</v>
      </c>
      <c r="F81" s="99">
        <v>8.64</v>
      </c>
      <c r="G81" s="99" t="s">
        <v>30</v>
      </c>
      <c r="H81" s="100"/>
      <c r="I81" s="101">
        <v>14</v>
      </c>
      <c r="J81" s="27">
        <f>(I81*105000)+300000</f>
        <v>1770000</v>
      </c>
      <c r="K81" s="102"/>
    </row>
    <row r="82" spans="1:11" s="103" customFormat="1" ht="19.5" customHeight="1">
      <c r="A82" s="28">
        <v>25</v>
      </c>
      <c r="B82" s="96" t="s">
        <v>44</v>
      </c>
      <c r="C82" s="97" t="s">
        <v>354</v>
      </c>
      <c r="D82" s="98" t="s">
        <v>353</v>
      </c>
      <c r="E82" s="98" t="s">
        <v>320</v>
      </c>
      <c r="F82" s="99">
        <v>8.36</v>
      </c>
      <c r="G82" s="99" t="s">
        <v>30</v>
      </c>
      <c r="H82" s="100"/>
      <c r="I82" s="101">
        <v>14</v>
      </c>
      <c r="J82" s="27">
        <f>(I82*105000)+300000</f>
        <v>1770000</v>
      </c>
      <c r="K82" s="102"/>
    </row>
    <row r="83" spans="1:11" s="103" customFormat="1" ht="19.5" customHeight="1">
      <c r="A83" s="28">
        <v>26</v>
      </c>
      <c r="B83" s="96" t="s">
        <v>357</v>
      </c>
      <c r="C83" s="97" t="s">
        <v>316</v>
      </c>
      <c r="D83" s="98" t="s">
        <v>356</v>
      </c>
      <c r="E83" s="98" t="s">
        <v>320</v>
      </c>
      <c r="F83" s="99">
        <v>8</v>
      </c>
      <c r="G83" s="99" t="s">
        <v>30</v>
      </c>
      <c r="H83" s="100"/>
      <c r="I83" s="101">
        <v>14</v>
      </c>
      <c r="J83" s="27">
        <f>(I83*105000)+300000</f>
        <v>1770000</v>
      </c>
      <c r="K83" s="102"/>
    </row>
    <row r="84" spans="1:11" s="103" customFormat="1" ht="19.5" customHeight="1">
      <c r="A84" s="28">
        <v>27</v>
      </c>
      <c r="B84" s="96" t="s">
        <v>361</v>
      </c>
      <c r="C84" s="97" t="s">
        <v>36</v>
      </c>
      <c r="D84" s="98" t="s">
        <v>360</v>
      </c>
      <c r="E84" s="98" t="s">
        <v>320</v>
      </c>
      <c r="F84" s="99">
        <v>8</v>
      </c>
      <c r="G84" s="99" t="s">
        <v>30</v>
      </c>
      <c r="H84" s="100"/>
      <c r="I84" s="101">
        <v>14</v>
      </c>
      <c r="J84" s="27">
        <f>(I84*105000)+300000</f>
        <v>1770000</v>
      </c>
      <c r="K84" s="102"/>
    </row>
    <row r="85" spans="1:11" s="103" customFormat="1" ht="19.5" customHeight="1">
      <c r="A85" s="28">
        <v>28</v>
      </c>
      <c r="B85" s="96" t="s">
        <v>170</v>
      </c>
      <c r="C85" s="97" t="s">
        <v>69</v>
      </c>
      <c r="D85" s="98" t="s">
        <v>362</v>
      </c>
      <c r="E85" s="98" t="s">
        <v>320</v>
      </c>
      <c r="F85" s="99">
        <v>7.93</v>
      </c>
      <c r="G85" s="5" t="s">
        <v>31</v>
      </c>
      <c r="H85" s="104">
        <v>105000</v>
      </c>
      <c r="I85" s="101">
        <v>14</v>
      </c>
      <c r="J85" s="27">
        <f aca="true" t="shared" si="3" ref="J85:J101">I85*H85</f>
        <v>1470000</v>
      </c>
      <c r="K85" s="102"/>
    </row>
    <row r="86" spans="1:11" s="103" customFormat="1" ht="19.5" customHeight="1">
      <c r="A86" s="28">
        <v>29</v>
      </c>
      <c r="B86" s="96" t="s">
        <v>79</v>
      </c>
      <c r="C86" s="97" t="s">
        <v>172</v>
      </c>
      <c r="D86" s="98" t="s">
        <v>363</v>
      </c>
      <c r="E86" s="98" t="s">
        <v>320</v>
      </c>
      <c r="F86" s="99">
        <v>7.93</v>
      </c>
      <c r="G86" s="5" t="s">
        <v>31</v>
      </c>
      <c r="H86" s="104">
        <v>105000</v>
      </c>
      <c r="I86" s="101">
        <v>14</v>
      </c>
      <c r="J86" s="27">
        <f t="shared" si="3"/>
        <v>1470000</v>
      </c>
      <c r="K86" s="102"/>
    </row>
    <row r="87" spans="1:11" s="103" customFormat="1" ht="19.5" customHeight="1">
      <c r="A87" s="28">
        <v>30</v>
      </c>
      <c r="B87" s="96" t="s">
        <v>365</v>
      </c>
      <c r="C87" s="97" t="s">
        <v>6</v>
      </c>
      <c r="D87" s="98" t="s">
        <v>364</v>
      </c>
      <c r="E87" s="98" t="s">
        <v>320</v>
      </c>
      <c r="F87" s="99">
        <v>7.86</v>
      </c>
      <c r="G87" s="99" t="s">
        <v>30</v>
      </c>
      <c r="H87" s="104">
        <v>105000</v>
      </c>
      <c r="I87" s="101">
        <v>14</v>
      </c>
      <c r="J87" s="27">
        <f t="shared" si="3"/>
        <v>1470000</v>
      </c>
      <c r="K87" s="102"/>
    </row>
    <row r="88" spans="1:11" s="103" customFormat="1" ht="19.5" customHeight="1">
      <c r="A88" s="28">
        <v>31</v>
      </c>
      <c r="B88" s="96" t="s">
        <v>341</v>
      </c>
      <c r="C88" s="97" t="s">
        <v>9</v>
      </c>
      <c r="D88" s="98" t="s">
        <v>366</v>
      </c>
      <c r="E88" s="98" t="s">
        <v>320</v>
      </c>
      <c r="F88" s="99">
        <v>7.86</v>
      </c>
      <c r="G88" s="5" t="s">
        <v>31</v>
      </c>
      <c r="H88" s="104">
        <v>105000</v>
      </c>
      <c r="I88" s="101">
        <v>14</v>
      </c>
      <c r="J88" s="27">
        <f t="shared" si="3"/>
        <v>1470000</v>
      </c>
      <c r="K88" s="102"/>
    </row>
    <row r="89" spans="1:11" s="95" customFormat="1" ht="19.5" customHeight="1">
      <c r="A89" s="28">
        <v>32</v>
      </c>
      <c r="B89" s="6" t="s">
        <v>225</v>
      </c>
      <c r="C89" s="2" t="s">
        <v>37</v>
      </c>
      <c r="D89" s="32" t="s">
        <v>280</v>
      </c>
      <c r="E89" s="32" t="s">
        <v>297</v>
      </c>
      <c r="F89" s="5">
        <v>7.36</v>
      </c>
      <c r="G89" s="5" t="s">
        <v>31</v>
      </c>
      <c r="H89" s="30">
        <v>105000</v>
      </c>
      <c r="I89" s="31">
        <v>22</v>
      </c>
      <c r="J89" s="27">
        <f t="shared" si="3"/>
        <v>2310000</v>
      </c>
      <c r="K89" s="4"/>
    </row>
    <row r="90" spans="1:11" s="95" customFormat="1" ht="19.5" customHeight="1">
      <c r="A90" s="28">
        <v>33</v>
      </c>
      <c r="B90" s="6" t="s">
        <v>12</v>
      </c>
      <c r="C90" s="2" t="s">
        <v>134</v>
      </c>
      <c r="D90" s="32" t="s">
        <v>135</v>
      </c>
      <c r="E90" s="32" t="s">
        <v>297</v>
      </c>
      <c r="F90" s="5">
        <v>7.2</v>
      </c>
      <c r="G90" s="5" t="s">
        <v>31</v>
      </c>
      <c r="H90" s="30">
        <v>105000</v>
      </c>
      <c r="I90" s="31">
        <v>20</v>
      </c>
      <c r="J90" s="27">
        <f t="shared" si="3"/>
        <v>2100000</v>
      </c>
      <c r="K90" s="4"/>
    </row>
    <row r="91" spans="1:11" s="95" customFormat="1" ht="19.5" customHeight="1">
      <c r="A91" s="28">
        <v>34</v>
      </c>
      <c r="B91" s="6" t="s">
        <v>7</v>
      </c>
      <c r="C91" s="2" t="s">
        <v>98</v>
      </c>
      <c r="D91" s="32" t="s">
        <v>149</v>
      </c>
      <c r="E91" s="32" t="s">
        <v>295</v>
      </c>
      <c r="F91" s="5">
        <v>7.9</v>
      </c>
      <c r="G91" s="5" t="s">
        <v>31</v>
      </c>
      <c r="H91" s="30">
        <v>105000</v>
      </c>
      <c r="I91" s="31">
        <v>20</v>
      </c>
      <c r="J91" s="27">
        <f t="shared" si="3"/>
        <v>2100000</v>
      </c>
      <c r="K91" s="4"/>
    </row>
    <row r="92" spans="1:11" s="95" customFormat="1" ht="19.5" customHeight="1">
      <c r="A92" s="28">
        <v>35</v>
      </c>
      <c r="B92" s="6" t="s">
        <v>18</v>
      </c>
      <c r="C92" s="2" t="s">
        <v>16</v>
      </c>
      <c r="D92" s="32" t="s">
        <v>283</v>
      </c>
      <c r="E92" s="32" t="s">
        <v>295</v>
      </c>
      <c r="F92" s="5">
        <v>7.17</v>
      </c>
      <c r="G92" s="5" t="s">
        <v>31</v>
      </c>
      <c r="H92" s="30">
        <v>105000</v>
      </c>
      <c r="I92" s="31">
        <v>18</v>
      </c>
      <c r="J92" s="27">
        <f t="shared" si="3"/>
        <v>1890000</v>
      </c>
      <c r="K92" s="4"/>
    </row>
    <row r="93" spans="1:11" s="95" customFormat="1" ht="19.5" customHeight="1">
      <c r="A93" s="28">
        <v>36</v>
      </c>
      <c r="B93" s="6" t="s">
        <v>67</v>
      </c>
      <c r="C93" s="2" t="s">
        <v>23</v>
      </c>
      <c r="D93" s="32" t="s">
        <v>150</v>
      </c>
      <c r="E93" s="32" t="s">
        <v>295</v>
      </c>
      <c r="F93" s="5">
        <v>7.09</v>
      </c>
      <c r="G93" s="5" t="s">
        <v>31</v>
      </c>
      <c r="H93" s="30">
        <v>105000</v>
      </c>
      <c r="I93" s="31">
        <v>22</v>
      </c>
      <c r="J93" s="27">
        <f t="shared" si="3"/>
        <v>2310000</v>
      </c>
      <c r="K93" s="4"/>
    </row>
    <row r="94" spans="1:11" s="95" customFormat="1" ht="19.5" customHeight="1">
      <c r="A94" s="28">
        <v>37</v>
      </c>
      <c r="B94" s="6" t="s">
        <v>222</v>
      </c>
      <c r="C94" s="2" t="s">
        <v>173</v>
      </c>
      <c r="D94" s="32" t="s">
        <v>276</v>
      </c>
      <c r="E94" s="32" t="s">
        <v>291</v>
      </c>
      <c r="F94" s="5">
        <v>7.92</v>
      </c>
      <c r="G94" s="5" t="s">
        <v>31</v>
      </c>
      <c r="H94" s="30">
        <v>105000</v>
      </c>
      <c r="I94" s="31">
        <v>24</v>
      </c>
      <c r="J94" s="27">
        <f t="shared" si="3"/>
        <v>2520000</v>
      </c>
      <c r="K94" s="4"/>
    </row>
    <row r="95" spans="1:11" s="103" customFormat="1" ht="19.5" customHeight="1">
      <c r="A95" s="28">
        <v>38</v>
      </c>
      <c r="B95" s="96" t="s">
        <v>222</v>
      </c>
      <c r="C95" s="97" t="s">
        <v>377</v>
      </c>
      <c r="D95" s="98" t="s">
        <v>379</v>
      </c>
      <c r="E95" s="98" t="s">
        <v>291</v>
      </c>
      <c r="F95" s="99">
        <v>7.6</v>
      </c>
      <c r="G95" s="5" t="s">
        <v>31</v>
      </c>
      <c r="H95" s="30">
        <v>105000</v>
      </c>
      <c r="I95" s="101">
        <v>10</v>
      </c>
      <c r="J95" s="27">
        <f t="shared" si="3"/>
        <v>1050000</v>
      </c>
      <c r="K95" s="102"/>
    </row>
    <row r="96" spans="1:11" s="103" customFormat="1" ht="19.5" customHeight="1">
      <c r="A96" s="28">
        <v>39</v>
      </c>
      <c r="B96" s="96" t="s">
        <v>381</v>
      </c>
      <c r="C96" s="97" t="s">
        <v>382</v>
      </c>
      <c r="D96" s="98" t="s">
        <v>380</v>
      </c>
      <c r="E96" s="98" t="s">
        <v>291</v>
      </c>
      <c r="F96" s="99">
        <v>7.43</v>
      </c>
      <c r="G96" s="5" t="s">
        <v>31</v>
      </c>
      <c r="H96" s="30">
        <v>105000</v>
      </c>
      <c r="I96" s="101">
        <v>14</v>
      </c>
      <c r="J96" s="27">
        <f t="shared" si="3"/>
        <v>1470000</v>
      </c>
      <c r="K96" s="102"/>
    </row>
    <row r="97" spans="1:11" s="95" customFormat="1" ht="19.5" customHeight="1">
      <c r="A97" s="28">
        <v>40</v>
      </c>
      <c r="B97" s="117" t="s">
        <v>230</v>
      </c>
      <c r="C97" s="2" t="s">
        <v>144</v>
      </c>
      <c r="D97" s="32" t="s">
        <v>286</v>
      </c>
      <c r="E97" s="32" t="s">
        <v>291</v>
      </c>
      <c r="F97" s="5">
        <v>7</v>
      </c>
      <c r="G97" s="5" t="s">
        <v>31</v>
      </c>
      <c r="H97" s="30">
        <v>105000</v>
      </c>
      <c r="I97" s="31">
        <v>17</v>
      </c>
      <c r="J97" s="27">
        <f t="shared" si="3"/>
        <v>1785000</v>
      </c>
      <c r="K97" s="4"/>
    </row>
    <row r="98" spans="1:11" s="95" customFormat="1" ht="19.5" customHeight="1">
      <c r="A98" s="28">
        <v>41</v>
      </c>
      <c r="B98" s="6" t="s">
        <v>18</v>
      </c>
      <c r="C98" s="2" t="s">
        <v>147</v>
      </c>
      <c r="D98" s="32" t="s">
        <v>148</v>
      </c>
      <c r="E98" s="32" t="s">
        <v>292</v>
      </c>
      <c r="F98" s="5">
        <v>7.35</v>
      </c>
      <c r="G98" s="5" t="s">
        <v>31</v>
      </c>
      <c r="H98" s="30">
        <v>105000</v>
      </c>
      <c r="I98" s="31">
        <v>20</v>
      </c>
      <c r="J98" s="27">
        <f t="shared" si="3"/>
        <v>2100000</v>
      </c>
      <c r="K98" s="4"/>
    </row>
    <row r="99" spans="1:11" s="95" customFormat="1" ht="19.5" customHeight="1">
      <c r="A99" s="28">
        <v>42</v>
      </c>
      <c r="B99" s="6" t="s">
        <v>227</v>
      </c>
      <c r="C99" s="2" t="s">
        <v>172</v>
      </c>
      <c r="D99" s="32" t="s">
        <v>282</v>
      </c>
      <c r="E99" s="32" t="s">
        <v>292</v>
      </c>
      <c r="F99" s="5">
        <v>7.26</v>
      </c>
      <c r="G99" s="5" t="s">
        <v>31</v>
      </c>
      <c r="H99" s="30">
        <v>105000</v>
      </c>
      <c r="I99" s="31">
        <v>23</v>
      </c>
      <c r="J99" s="27">
        <f t="shared" si="3"/>
        <v>2415000</v>
      </c>
      <c r="K99" s="4"/>
    </row>
    <row r="100" spans="1:11" s="95" customFormat="1" ht="19.5" customHeight="1">
      <c r="A100" s="28">
        <v>43</v>
      </c>
      <c r="B100" s="6" t="s">
        <v>18</v>
      </c>
      <c r="C100" s="2" t="s">
        <v>14</v>
      </c>
      <c r="D100" s="32" t="s">
        <v>165</v>
      </c>
      <c r="E100" s="32" t="s">
        <v>293</v>
      </c>
      <c r="F100" s="5">
        <v>7.82</v>
      </c>
      <c r="G100" s="5" t="s">
        <v>31</v>
      </c>
      <c r="H100" s="30">
        <v>105000</v>
      </c>
      <c r="I100" s="31">
        <v>17</v>
      </c>
      <c r="J100" s="27">
        <f t="shared" si="3"/>
        <v>1785000</v>
      </c>
      <c r="K100" s="4"/>
    </row>
    <row r="101" spans="1:11" s="95" customFormat="1" ht="19.5" customHeight="1">
      <c r="A101" s="28">
        <v>44</v>
      </c>
      <c r="B101" s="6" t="s">
        <v>3</v>
      </c>
      <c r="C101" s="2" t="s">
        <v>42</v>
      </c>
      <c r="D101" s="32" t="s">
        <v>284</v>
      </c>
      <c r="E101" s="32" t="s">
        <v>293</v>
      </c>
      <c r="F101" s="5">
        <v>7.05</v>
      </c>
      <c r="G101" s="5" t="s">
        <v>31</v>
      </c>
      <c r="H101" s="30">
        <v>105000</v>
      </c>
      <c r="I101" s="31">
        <v>21</v>
      </c>
      <c r="J101" s="27">
        <f t="shared" si="3"/>
        <v>2205000</v>
      </c>
      <c r="K101" s="4"/>
    </row>
    <row r="102" spans="1:11" s="95" customFormat="1" ht="19.5" customHeight="1">
      <c r="A102" s="28">
        <v>45</v>
      </c>
      <c r="B102" s="6" t="s">
        <v>12</v>
      </c>
      <c r="C102" s="2" t="s">
        <v>221</v>
      </c>
      <c r="D102" s="32" t="s">
        <v>275</v>
      </c>
      <c r="E102" s="32" t="s">
        <v>294</v>
      </c>
      <c r="F102" s="5">
        <v>8.18</v>
      </c>
      <c r="G102" s="5" t="s">
        <v>30</v>
      </c>
      <c r="H102" s="30"/>
      <c r="I102" s="31">
        <v>17</v>
      </c>
      <c r="J102" s="27">
        <f>(I102*105000)+300000</f>
        <v>2085000</v>
      </c>
      <c r="K102" s="4"/>
    </row>
    <row r="103" spans="1:11" s="95" customFormat="1" ht="19.5" customHeight="1">
      <c r="A103" s="28">
        <v>46</v>
      </c>
      <c r="B103" s="6" t="s">
        <v>141</v>
      </c>
      <c r="C103" s="2" t="s">
        <v>34</v>
      </c>
      <c r="D103" s="32" t="s">
        <v>142</v>
      </c>
      <c r="E103" s="32" t="s">
        <v>294</v>
      </c>
      <c r="F103" s="5">
        <v>8.13</v>
      </c>
      <c r="G103" s="5" t="s">
        <v>30</v>
      </c>
      <c r="H103" s="30"/>
      <c r="I103" s="31">
        <v>16</v>
      </c>
      <c r="J103" s="27">
        <f>(I103*105000)+300000</f>
        <v>1980000</v>
      </c>
      <c r="K103" s="4"/>
    </row>
    <row r="104" spans="1:11" s="95" customFormat="1" ht="19.5" customHeight="1">
      <c r="A104" s="28">
        <v>47</v>
      </c>
      <c r="B104" s="6" t="s">
        <v>77</v>
      </c>
      <c r="C104" s="2" t="s">
        <v>13</v>
      </c>
      <c r="D104" s="32" t="s">
        <v>136</v>
      </c>
      <c r="E104" s="32" t="s">
        <v>294</v>
      </c>
      <c r="F104" s="5">
        <v>7.9</v>
      </c>
      <c r="G104" s="5" t="s">
        <v>31</v>
      </c>
      <c r="H104" s="30">
        <v>105000</v>
      </c>
      <c r="I104" s="31">
        <v>21</v>
      </c>
      <c r="J104" s="27">
        <f aca="true" t="shared" si="4" ref="J104:J126">I104*H104</f>
        <v>2205000</v>
      </c>
      <c r="K104" s="4"/>
    </row>
    <row r="105" spans="1:11" s="95" customFormat="1" ht="19.5" customHeight="1">
      <c r="A105" s="28">
        <v>48</v>
      </c>
      <c r="B105" s="6" t="s">
        <v>139</v>
      </c>
      <c r="C105" s="2" t="s">
        <v>42</v>
      </c>
      <c r="D105" s="32" t="s">
        <v>140</v>
      </c>
      <c r="E105" s="32" t="s">
        <v>294</v>
      </c>
      <c r="F105" s="5">
        <v>7.9</v>
      </c>
      <c r="G105" s="5" t="s">
        <v>30</v>
      </c>
      <c r="H105" s="30">
        <v>105000</v>
      </c>
      <c r="I105" s="31">
        <v>20</v>
      </c>
      <c r="J105" s="27">
        <f t="shared" si="4"/>
        <v>2100000</v>
      </c>
      <c r="K105" s="4"/>
    </row>
    <row r="106" spans="1:11" s="95" customFormat="1" ht="19.5" customHeight="1">
      <c r="A106" s="28">
        <v>49</v>
      </c>
      <c r="B106" s="6" t="s">
        <v>223</v>
      </c>
      <c r="C106" s="2" t="s">
        <v>98</v>
      </c>
      <c r="D106" s="32" t="s">
        <v>277</v>
      </c>
      <c r="E106" s="32" t="s">
        <v>294</v>
      </c>
      <c r="F106" s="5">
        <v>7.67</v>
      </c>
      <c r="G106" s="5" t="s">
        <v>31</v>
      </c>
      <c r="H106" s="30">
        <v>105000</v>
      </c>
      <c r="I106" s="31">
        <v>24</v>
      </c>
      <c r="J106" s="27">
        <f t="shared" si="4"/>
        <v>2520000</v>
      </c>
      <c r="K106" s="4"/>
    </row>
    <row r="107" spans="1:11" s="95" customFormat="1" ht="19.5" customHeight="1">
      <c r="A107" s="28">
        <v>50</v>
      </c>
      <c r="B107" s="117" t="s">
        <v>224</v>
      </c>
      <c r="C107" s="2" t="s">
        <v>101</v>
      </c>
      <c r="D107" s="32" t="s">
        <v>278</v>
      </c>
      <c r="E107" s="32" t="s">
        <v>294</v>
      </c>
      <c r="F107" s="5">
        <v>7.57</v>
      </c>
      <c r="G107" s="5" t="s">
        <v>31</v>
      </c>
      <c r="H107" s="30">
        <v>105000</v>
      </c>
      <c r="I107" s="31">
        <v>23</v>
      </c>
      <c r="J107" s="27">
        <f t="shared" si="4"/>
        <v>2415000</v>
      </c>
      <c r="K107" s="4"/>
    </row>
    <row r="108" spans="1:11" s="95" customFormat="1" ht="19.5" customHeight="1">
      <c r="A108" s="28">
        <v>51</v>
      </c>
      <c r="B108" s="6" t="s">
        <v>143</v>
      </c>
      <c r="C108" s="2" t="s">
        <v>144</v>
      </c>
      <c r="D108" s="32" t="s">
        <v>145</v>
      </c>
      <c r="E108" s="32" t="s">
        <v>294</v>
      </c>
      <c r="F108" s="5">
        <v>7.4</v>
      </c>
      <c r="G108" s="5" t="s">
        <v>31</v>
      </c>
      <c r="H108" s="30">
        <v>105000</v>
      </c>
      <c r="I108" s="31">
        <v>15</v>
      </c>
      <c r="J108" s="27">
        <f t="shared" si="4"/>
        <v>1575000</v>
      </c>
      <c r="K108" s="4"/>
    </row>
    <row r="109" spans="1:11" s="95" customFormat="1" ht="19.5" customHeight="1">
      <c r="A109" s="28">
        <v>52</v>
      </c>
      <c r="B109" s="6" t="s">
        <v>15</v>
      </c>
      <c r="C109" s="2" t="s">
        <v>8</v>
      </c>
      <c r="D109" s="32" t="s">
        <v>279</v>
      </c>
      <c r="E109" s="32" t="s">
        <v>294</v>
      </c>
      <c r="F109" s="5">
        <v>7.38</v>
      </c>
      <c r="G109" s="5" t="s">
        <v>31</v>
      </c>
      <c r="H109" s="30">
        <v>105000</v>
      </c>
      <c r="I109" s="31">
        <v>16</v>
      </c>
      <c r="J109" s="27">
        <f t="shared" si="4"/>
        <v>1680000</v>
      </c>
      <c r="K109" s="4"/>
    </row>
    <row r="110" spans="1:11" s="95" customFormat="1" ht="19.5" customHeight="1">
      <c r="A110" s="28">
        <v>53</v>
      </c>
      <c r="B110" s="6" t="s">
        <v>137</v>
      </c>
      <c r="C110" s="2" t="s">
        <v>16</v>
      </c>
      <c r="D110" s="32" t="s">
        <v>138</v>
      </c>
      <c r="E110" s="32" t="s">
        <v>294</v>
      </c>
      <c r="F110" s="5">
        <v>7.36</v>
      </c>
      <c r="G110" s="5" t="s">
        <v>31</v>
      </c>
      <c r="H110" s="30">
        <v>105000</v>
      </c>
      <c r="I110" s="31">
        <v>22</v>
      </c>
      <c r="J110" s="27">
        <f t="shared" si="4"/>
        <v>2310000</v>
      </c>
      <c r="K110" s="4"/>
    </row>
    <row r="111" spans="1:11" s="95" customFormat="1" ht="19.5" customHeight="1">
      <c r="A111" s="28">
        <v>54</v>
      </c>
      <c r="B111" s="6" t="s">
        <v>76</v>
      </c>
      <c r="C111" s="2" t="s">
        <v>9</v>
      </c>
      <c r="D111" s="32" t="s">
        <v>146</v>
      </c>
      <c r="E111" s="32" t="s">
        <v>294</v>
      </c>
      <c r="F111" s="5">
        <v>7.35</v>
      </c>
      <c r="G111" s="5" t="s">
        <v>31</v>
      </c>
      <c r="H111" s="30">
        <v>105000</v>
      </c>
      <c r="I111" s="31">
        <v>23</v>
      </c>
      <c r="J111" s="27">
        <f t="shared" si="4"/>
        <v>2415000</v>
      </c>
      <c r="K111" s="4"/>
    </row>
    <row r="112" spans="1:11" s="95" customFormat="1" ht="19.5" customHeight="1">
      <c r="A112" s="28">
        <v>55</v>
      </c>
      <c r="B112" s="6" t="s">
        <v>226</v>
      </c>
      <c r="C112" s="2" t="s">
        <v>100</v>
      </c>
      <c r="D112" s="32" t="s">
        <v>281</v>
      </c>
      <c r="E112" s="32" t="s">
        <v>294</v>
      </c>
      <c r="F112" s="5">
        <v>7.26</v>
      </c>
      <c r="G112" s="5" t="s">
        <v>31</v>
      </c>
      <c r="H112" s="30">
        <v>105000</v>
      </c>
      <c r="I112" s="31">
        <v>19</v>
      </c>
      <c r="J112" s="27">
        <f t="shared" si="4"/>
        <v>1995000</v>
      </c>
      <c r="K112" s="4"/>
    </row>
    <row r="113" spans="1:11" s="95" customFormat="1" ht="19.5" customHeight="1">
      <c r="A113" s="28">
        <v>56</v>
      </c>
      <c r="B113" s="6" t="s">
        <v>228</v>
      </c>
      <c r="C113" s="2" t="s">
        <v>229</v>
      </c>
      <c r="D113" s="32" t="s">
        <v>285</v>
      </c>
      <c r="E113" s="32" t="s">
        <v>294</v>
      </c>
      <c r="F113" s="5">
        <v>7</v>
      </c>
      <c r="G113" s="5" t="s">
        <v>31</v>
      </c>
      <c r="H113" s="30">
        <v>105000</v>
      </c>
      <c r="I113" s="31">
        <v>18</v>
      </c>
      <c r="J113" s="27">
        <f t="shared" si="4"/>
        <v>1890000</v>
      </c>
      <c r="K113" s="4"/>
    </row>
    <row r="114" spans="1:11" s="95" customFormat="1" ht="19.5" customHeight="1">
      <c r="A114" s="28">
        <v>57</v>
      </c>
      <c r="B114" s="6" t="s">
        <v>175</v>
      </c>
      <c r="C114" s="2" t="s">
        <v>231</v>
      </c>
      <c r="D114" s="32" t="s">
        <v>287</v>
      </c>
      <c r="E114" s="32" t="s">
        <v>294</v>
      </c>
      <c r="F114" s="5">
        <v>7</v>
      </c>
      <c r="G114" s="5" t="s">
        <v>31</v>
      </c>
      <c r="H114" s="30">
        <v>105000</v>
      </c>
      <c r="I114" s="31">
        <v>24</v>
      </c>
      <c r="J114" s="27">
        <f t="shared" si="4"/>
        <v>2520000</v>
      </c>
      <c r="K114" s="4"/>
    </row>
    <row r="115" spans="1:11" ht="19.5" customHeight="1">
      <c r="A115" s="28">
        <v>58</v>
      </c>
      <c r="B115" s="6" t="s">
        <v>151</v>
      </c>
      <c r="C115" s="2" t="s">
        <v>59</v>
      </c>
      <c r="D115" s="32" t="s">
        <v>152</v>
      </c>
      <c r="E115" s="32" t="s">
        <v>153</v>
      </c>
      <c r="F115" s="5">
        <v>7.67</v>
      </c>
      <c r="G115" s="5" t="s">
        <v>31</v>
      </c>
      <c r="H115" s="30">
        <v>105000</v>
      </c>
      <c r="I115" s="31">
        <v>15</v>
      </c>
      <c r="J115" s="27">
        <f t="shared" si="4"/>
        <v>1575000</v>
      </c>
      <c r="K115" s="21"/>
    </row>
    <row r="116" spans="1:11" ht="19.5" customHeight="1">
      <c r="A116" s="28">
        <v>59</v>
      </c>
      <c r="B116" s="6" t="s">
        <v>154</v>
      </c>
      <c r="C116" s="2" t="s">
        <v>6</v>
      </c>
      <c r="D116" s="32" t="s">
        <v>155</v>
      </c>
      <c r="E116" s="32" t="s">
        <v>296</v>
      </c>
      <c r="F116" s="5">
        <v>7</v>
      </c>
      <c r="G116" s="5" t="s">
        <v>31</v>
      </c>
      <c r="H116" s="30">
        <v>105000</v>
      </c>
      <c r="I116" s="31">
        <v>15</v>
      </c>
      <c r="J116" s="27">
        <f t="shared" si="4"/>
        <v>1575000</v>
      </c>
      <c r="K116" s="21"/>
    </row>
    <row r="117" spans="1:11" ht="19.5" customHeight="1">
      <c r="A117" s="28">
        <v>60</v>
      </c>
      <c r="B117" s="6" t="s">
        <v>156</v>
      </c>
      <c r="C117" s="2" t="s">
        <v>16</v>
      </c>
      <c r="D117" s="32" t="s">
        <v>157</v>
      </c>
      <c r="E117" s="32" t="s">
        <v>158</v>
      </c>
      <c r="F117" s="5">
        <v>7.53</v>
      </c>
      <c r="G117" s="5" t="s">
        <v>31</v>
      </c>
      <c r="H117" s="30">
        <v>105000</v>
      </c>
      <c r="I117" s="31">
        <v>15</v>
      </c>
      <c r="J117" s="27">
        <f t="shared" si="4"/>
        <v>1575000</v>
      </c>
      <c r="K117" s="21"/>
    </row>
    <row r="118" spans="1:11" s="94" customFormat="1" ht="19.5" customHeight="1">
      <c r="A118" s="82" t="s">
        <v>33</v>
      </c>
      <c r="B118" s="83" t="s">
        <v>55</v>
      </c>
      <c r="C118" s="105"/>
      <c r="D118" s="89"/>
      <c r="E118" s="116"/>
      <c r="F118" s="106"/>
      <c r="G118" s="90"/>
      <c r="H118" s="107"/>
      <c r="I118" s="108"/>
      <c r="J118" s="93">
        <f>SUM(J119:J126)</f>
        <v>15800000</v>
      </c>
      <c r="K118" s="21"/>
    </row>
    <row r="119" spans="1:11" ht="19.5" customHeight="1">
      <c r="A119" s="28">
        <v>1</v>
      </c>
      <c r="B119" s="6" t="s">
        <v>159</v>
      </c>
      <c r="C119" s="15" t="s">
        <v>132</v>
      </c>
      <c r="D119" s="32">
        <v>32260</v>
      </c>
      <c r="E119" s="32" t="s">
        <v>68</v>
      </c>
      <c r="F119" s="79">
        <v>7.33939393939394</v>
      </c>
      <c r="G119" s="5" t="s">
        <v>30</v>
      </c>
      <c r="H119" s="36">
        <v>395000</v>
      </c>
      <c r="I119" s="37">
        <v>5</v>
      </c>
      <c r="J119" s="27">
        <f t="shared" si="4"/>
        <v>1975000</v>
      </c>
      <c r="K119" s="21"/>
    </row>
    <row r="120" spans="1:11" ht="19.5" customHeight="1">
      <c r="A120" s="28">
        <v>2</v>
      </c>
      <c r="B120" s="6" t="s">
        <v>202</v>
      </c>
      <c r="C120" s="15" t="s">
        <v>39</v>
      </c>
      <c r="D120" s="32">
        <v>33052</v>
      </c>
      <c r="E120" s="32" t="s">
        <v>68</v>
      </c>
      <c r="F120" s="79">
        <v>6.96060606060606</v>
      </c>
      <c r="G120" s="5" t="s">
        <v>31</v>
      </c>
      <c r="H120" s="36">
        <v>395000</v>
      </c>
      <c r="I120" s="37">
        <v>5</v>
      </c>
      <c r="J120" s="27">
        <f t="shared" si="4"/>
        <v>1975000</v>
      </c>
      <c r="K120" s="21"/>
    </row>
    <row r="121" spans="1:11" ht="19.5" customHeight="1">
      <c r="A121" s="28">
        <v>3</v>
      </c>
      <c r="B121" s="6" t="s">
        <v>160</v>
      </c>
      <c r="C121" s="15" t="s">
        <v>22</v>
      </c>
      <c r="D121" s="32">
        <v>34572</v>
      </c>
      <c r="E121" s="32" t="s">
        <v>68</v>
      </c>
      <c r="F121" s="79">
        <v>7.254545454545454</v>
      </c>
      <c r="G121" s="5" t="s">
        <v>31</v>
      </c>
      <c r="H121" s="36">
        <v>395000</v>
      </c>
      <c r="I121" s="37">
        <v>5</v>
      </c>
      <c r="J121" s="27">
        <f t="shared" si="4"/>
        <v>1975000</v>
      </c>
      <c r="K121" s="21"/>
    </row>
    <row r="122" spans="1:11" ht="19.5" customHeight="1">
      <c r="A122" s="28">
        <v>4</v>
      </c>
      <c r="B122" s="6" t="s">
        <v>201</v>
      </c>
      <c r="C122" s="15" t="s">
        <v>17</v>
      </c>
      <c r="D122" s="32">
        <v>34628</v>
      </c>
      <c r="E122" s="32" t="s">
        <v>70</v>
      </c>
      <c r="F122" s="79">
        <v>7.396875</v>
      </c>
      <c r="G122" s="5" t="s">
        <v>31</v>
      </c>
      <c r="H122" s="36">
        <v>395000</v>
      </c>
      <c r="I122" s="37">
        <v>5</v>
      </c>
      <c r="J122" s="27">
        <f t="shared" si="4"/>
        <v>1975000</v>
      </c>
      <c r="K122" s="21"/>
    </row>
    <row r="123" spans="1:11" ht="19.5" customHeight="1">
      <c r="A123" s="28">
        <v>5</v>
      </c>
      <c r="B123" s="118" t="s">
        <v>300</v>
      </c>
      <c r="C123" s="15" t="s">
        <v>42</v>
      </c>
      <c r="D123" s="32">
        <v>33665</v>
      </c>
      <c r="E123" s="32" t="s">
        <v>70</v>
      </c>
      <c r="F123" s="79">
        <v>7.29375</v>
      </c>
      <c r="G123" s="5" t="s">
        <v>30</v>
      </c>
      <c r="H123" s="36">
        <v>395000</v>
      </c>
      <c r="I123" s="37">
        <v>5</v>
      </c>
      <c r="J123" s="27">
        <f t="shared" si="4"/>
        <v>1975000</v>
      </c>
      <c r="K123" s="21"/>
    </row>
    <row r="124" spans="1:11" ht="19.5" customHeight="1">
      <c r="A124" s="28">
        <v>6</v>
      </c>
      <c r="B124" s="6" t="s">
        <v>12</v>
      </c>
      <c r="C124" s="15" t="s">
        <v>69</v>
      </c>
      <c r="D124" s="32">
        <v>33614</v>
      </c>
      <c r="E124" s="32" t="s">
        <v>70</v>
      </c>
      <c r="F124" s="79">
        <v>7.08125</v>
      </c>
      <c r="G124" s="5" t="s">
        <v>31</v>
      </c>
      <c r="H124" s="36">
        <v>395000</v>
      </c>
      <c r="I124" s="37">
        <v>5</v>
      </c>
      <c r="J124" s="27">
        <f t="shared" si="4"/>
        <v>1975000</v>
      </c>
      <c r="K124" s="21"/>
    </row>
    <row r="125" spans="1:11" ht="19.5" customHeight="1">
      <c r="A125" s="28">
        <v>7</v>
      </c>
      <c r="B125" s="6" t="s">
        <v>44</v>
      </c>
      <c r="C125" s="15" t="s">
        <v>162</v>
      </c>
      <c r="D125" s="32">
        <v>34284</v>
      </c>
      <c r="E125" s="32" t="s">
        <v>163</v>
      </c>
      <c r="F125" s="78">
        <v>7.392857142857143</v>
      </c>
      <c r="G125" s="5" t="s">
        <v>31</v>
      </c>
      <c r="H125" s="36">
        <v>395000</v>
      </c>
      <c r="I125" s="37">
        <v>5</v>
      </c>
      <c r="J125" s="27">
        <f t="shared" si="4"/>
        <v>1975000</v>
      </c>
      <c r="K125" s="4"/>
    </row>
    <row r="126" spans="1:11" ht="19.5" customHeight="1">
      <c r="A126" s="28">
        <v>8</v>
      </c>
      <c r="B126" s="6" t="s">
        <v>298</v>
      </c>
      <c r="C126" s="15" t="s">
        <v>299</v>
      </c>
      <c r="D126" s="32">
        <v>34754</v>
      </c>
      <c r="E126" s="32" t="s">
        <v>163</v>
      </c>
      <c r="F126" s="78">
        <v>7.489285714285715</v>
      </c>
      <c r="G126" s="5" t="s">
        <v>31</v>
      </c>
      <c r="H126" s="36">
        <v>395000</v>
      </c>
      <c r="I126" s="37">
        <v>5</v>
      </c>
      <c r="J126" s="27">
        <f t="shared" si="4"/>
        <v>1975000</v>
      </c>
      <c r="K126" s="4"/>
    </row>
    <row r="127" spans="1:11" ht="19.5" customHeight="1">
      <c r="A127" s="38"/>
      <c r="B127" s="39"/>
      <c r="C127" s="40"/>
      <c r="D127" s="41"/>
      <c r="E127" s="41"/>
      <c r="F127" s="38"/>
      <c r="G127" s="38"/>
      <c r="H127" s="42"/>
      <c r="I127" s="38"/>
      <c r="J127" s="38"/>
      <c r="K127" s="43"/>
    </row>
    <row r="128" spans="1:11" ht="19.5" customHeight="1">
      <c r="A128" s="44"/>
      <c r="B128" s="134" t="s">
        <v>28</v>
      </c>
      <c r="C128" s="135"/>
      <c r="D128" s="45"/>
      <c r="E128" s="45"/>
      <c r="F128" s="44"/>
      <c r="G128" s="44"/>
      <c r="H128" s="46"/>
      <c r="I128" s="44"/>
      <c r="J128" s="47">
        <f>J8+J57+J118</f>
        <v>275365000</v>
      </c>
      <c r="K128" s="48"/>
    </row>
    <row r="130" spans="1:4" ht="19.5" customHeight="1">
      <c r="A130" s="72" t="s">
        <v>385</v>
      </c>
      <c r="B130" s="109"/>
      <c r="C130" s="110"/>
      <c r="D130" s="49"/>
    </row>
    <row r="131" spans="1:4" ht="19.5" customHeight="1">
      <c r="A131" s="44" t="s">
        <v>166</v>
      </c>
      <c r="B131" s="134" t="s">
        <v>310</v>
      </c>
      <c r="C131" s="135"/>
      <c r="D131" s="120" t="s">
        <v>312</v>
      </c>
    </row>
    <row r="132" spans="1:4" ht="19.5" customHeight="1">
      <c r="A132" s="111" t="s">
        <v>301</v>
      </c>
      <c r="B132" s="112">
        <v>8.9</v>
      </c>
      <c r="C132" s="73"/>
      <c r="D132" s="150" t="s">
        <v>386</v>
      </c>
    </row>
    <row r="133" spans="1:4" ht="19.5" customHeight="1">
      <c r="A133" s="111" t="s">
        <v>302</v>
      </c>
      <c r="B133" s="112">
        <v>8.06</v>
      </c>
      <c r="C133" s="73"/>
      <c r="D133" s="151"/>
    </row>
    <row r="134" spans="1:10" ht="19.5" customHeight="1">
      <c r="A134" s="113" t="s">
        <v>303</v>
      </c>
      <c r="B134" s="112">
        <v>7.42</v>
      </c>
      <c r="C134" s="74"/>
      <c r="D134" s="151"/>
      <c r="H134" s="153" t="s">
        <v>315</v>
      </c>
      <c r="I134" s="153"/>
      <c r="J134" s="153"/>
    </row>
    <row r="135" spans="1:10" ht="19.5" customHeight="1">
      <c r="A135" s="74" t="s">
        <v>304</v>
      </c>
      <c r="B135" s="112">
        <v>7.86</v>
      </c>
      <c r="C135" s="73"/>
      <c r="D135" s="151"/>
      <c r="H135" s="133" t="s">
        <v>29</v>
      </c>
      <c r="I135" s="133"/>
      <c r="J135" s="133"/>
    </row>
    <row r="136" spans="1:10" ht="19.5" customHeight="1">
      <c r="A136" s="74" t="s">
        <v>305</v>
      </c>
      <c r="B136" s="112">
        <v>7</v>
      </c>
      <c r="C136" s="73"/>
      <c r="D136" s="151"/>
      <c r="H136" s="19"/>
      <c r="I136" s="50"/>
      <c r="J136" s="50"/>
    </row>
    <row r="137" spans="1:10" ht="19.5" customHeight="1">
      <c r="A137" s="74" t="s">
        <v>306</v>
      </c>
      <c r="B137" s="112">
        <v>7</v>
      </c>
      <c r="C137" s="73"/>
      <c r="D137" s="151"/>
      <c r="H137" s="19"/>
      <c r="I137" s="50"/>
      <c r="J137" s="50"/>
    </row>
    <row r="138" spans="1:10" ht="19.5" customHeight="1">
      <c r="A138" s="74" t="s">
        <v>307</v>
      </c>
      <c r="B138" s="114">
        <v>7</v>
      </c>
      <c r="C138" s="73"/>
      <c r="D138" s="151"/>
      <c r="H138" s="19"/>
      <c r="I138" s="50"/>
      <c r="J138" s="50"/>
    </row>
    <row r="139" spans="1:10" ht="19.5" customHeight="1">
      <c r="A139" s="74" t="s">
        <v>308</v>
      </c>
      <c r="B139" s="114">
        <v>7</v>
      </c>
      <c r="C139" s="73"/>
      <c r="D139" s="152"/>
      <c r="H139" s="133" t="s">
        <v>169</v>
      </c>
      <c r="I139" s="133"/>
      <c r="J139" s="133"/>
    </row>
    <row r="140" spans="2:10" ht="19.5" customHeight="1">
      <c r="B140" s="133"/>
      <c r="C140" s="133"/>
      <c r="D140" s="133"/>
      <c r="H140" s="119"/>
      <c r="I140" s="119"/>
      <c r="J140" s="119"/>
    </row>
    <row r="141" spans="1:10" ht="37.5" customHeight="1">
      <c r="A141" s="121" t="s">
        <v>166</v>
      </c>
      <c r="B141" s="122" t="s">
        <v>389</v>
      </c>
      <c r="C141" s="136" t="s">
        <v>390</v>
      </c>
      <c r="D141" s="137"/>
      <c r="E141" s="125" t="s">
        <v>391</v>
      </c>
      <c r="F141" s="126"/>
      <c r="H141" s="19"/>
      <c r="I141" s="50"/>
      <c r="J141" s="50"/>
    </row>
    <row r="142" spans="1:10" ht="19.5" customHeight="1">
      <c r="A142" s="123">
        <v>3</v>
      </c>
      <c r="B142" s="124">
        <v>35250965.25096525</v>
      </c>
      <c r="C142" s="127">
        <v>55775000</v>
      </c>
      <c r="D142" s="128"/>
      <c r="E142" s="129">
        <v>-20524034.749034747</v>
      </c>
      <c r="F142" s="130"/>
      <c r="H142" s="19"/>
      <c r="I142" s="50"/>
      <c r="J142" s="50"/>
    </row>
    <row r="143" spans="1:10" ht="19.5" customHeight="1">
      <c r="A143" s="123">
        <v>4</v>
      </c>
      <c r="B143" s="124">
        <v>28030888.030888032</v>
      </c>
      <c r="C143" s="127">
        <v>27600000</v>
      </c>
      <c r="D143" s="128"/>
      <c r="E143" s="127">
        <v>430888.03088803217</v>
      </c>
      <c r="F143" s="128"/>
      <c r="H143" s="19"/>
      <c r="I143" s="50"/>
      <c r="J143" s="50"/>
    </row>
    <row r="144" spans="1:10" ht="19.5" customHeight="1">
      <c r="A144" s="123">
        <v>5</v>
      </c>
      <c r="B144" s="124">
        <v>56486486.48648649</v>
      </c>
      <c r="C144" s="127">
        <v>59100000</v>
      </c>
      <c r="D144" s="128"/>
      <c r="E144" s="127">
        <v>-2613513.513513513</v>
      </c>
      <c r="F144" s="128"/>
      <c r="H144" s="133"/>
      <c r="I144" s="133"/>
      <c r="J144" s="133"/>
    </row>
    <row r="145" spans="1:6" ht="19.5" customHeight="1">
      <c r="A145" s="123">
        <v>21</v>
      </c>
      <c r="B145" s="124">
        <v>58185328.185328186</v>
      </c>
      <c r="C145" s="127">
        <v>58635000</v>
      </c>
      <c r="D145" s="128"/>
      <c r="E145" s="127">
        <v>-449671.81467181444</v>
      </c>
      <c r="F145" s="128"/>
    </row>
    <row r="146" spans="1:6" ht="19.5" customHeight="1">
      <c r="A146" s="123">
        <v>22</v>
      </c>
      <c r="B146" s="124">
        <v>60945945.94594595</v>
      </c>
      <c r="C146" s="127">
        <v>53730000</v>
      </c>
      <c r="D146" s="128"/>
      <c r="E146" s="127">
        <v>7215945.945945948</v>
      </c>
      <c r="F146" s="128"/>
    </row>
    <row r="147" spans="1:6" ht="19.5" customHeight="1">
      <c r="A147" s="123">
        <v>23</v>
      </c>
      <c r="B147" s="124">
        <v>16776061.776061777</v>
      </c>
      <c r="C147" s="127">
        <v>4725000</v>
      </c>
      <c r="D147" s="128"/>
      <c r="E147" s="127">
        <v>12051061.776061777</v>
      </c>
      <c r="F147" s="128"/>
    </row>
    <row r="148" spans="1:6" ht="19.5" customHeight="1">
      <c r="A148" s="123">
        <v>53</v>
      </c>
      <c r="B148" s="124">
        <v>13803088.803088805</v>
      </c>
      <c r="C148" s="127">
        <v>11850000</v>
      </c>
      <c r="D148" s="128"/>
      <c r="E148" s="127">
        <v>1953088.8030888047</v>
      </c>
      <c r="F148" s="128"/>
    </row>
    <row r="149" spans="1:6" ht="19.5" customHeight="1">
      <c r="A149" s="123">
        <v>54</v>
      </c>
      <c r="B149" s="124">
        <v>5521235.521235522</v>
      </c>
      <c r="C149" s="127">
        <v>3950000</v>
      </c>
      <c r="D149" s="128"/>
      <c r="E149" s="127">
        <v>1571235.5212355219</v>
      </c>
      <c r="F149" s="128"/>
    </row>
    <row r="150" spans="1:6" ht="19.5" customHeight="1">
      <c r="A150" s="123"/>
      <c r="B150" s="124">
        <v>275000000</v>
      </c>
      <c r="C150" s="127">
        <v>275365000</v>
      </c>
      <c r="D150" s="128"/>
      <c r="E150" s="127">
        <v>-364999.9999999907</v>
      </c>
      <c r="F150" s="128"/>
    </row>
  </sheetData>
  <mergeCells count="43">
    <mergeCell ref="E6:E7"/>
    <mergeCell ref="D132:D139"/>
    <mergeCell ref="H134:J134"/>
    <mergeCell ref="H135:J135"/>
    <mergeCell ref="H139:J139"/>
    <mergeCell ref="J6:J7"/>
    <mergeCell ref="A1:K1"/>
    <mergeCell ref="A2:K2"/>
    <mergeCell ref="A3:K3"/>
    <mergeCell ref="A4:K4"/>
    <mergeCell ref="A6:A7"/>
    <mergeCell ref="B6:B7"/>
    <mergeCell ref="A5:K5"/>
    <mergeCell ref="C6:C7"/>
    <mergeCell ref="D6:D7"/>
    <mergeCell ref="K6:K7"/>
    <mergeCell ref="H144:J144"/>
    <mergeCell ref="B131:C131"/>
    <mergeCell ref="B128:C128"/>
    <mergeCell ref="B140:D140"/>
    <mergeCell ref="C141:D141"/>
    <mergeCell ref="C142:D142"/>
    <mergeCell ref="F6:G6"/>
    <mergeCell ref="H6:H7"/>
    <mergeCell ref="I6:I7"/>
    <mergeCell ref="C150:D150"/>
    <mergeCell ref="C149:D149"/>
    <mergeCell ref="C148:D148"/>
    <mergeCell ref="C147:D147"/>
    <mergeCell ref="C146:D146"/>
    <mergeCell ref="C145:D145"/>
    <mergeCell ref="C144:D144"/>
    <mergeCell ref="C143:D143"/>
    <mergeCell ref="E141:F141"/>
    <mergeCell ref="E150:F150"/>
    <mergeCell ref="E149:F149"/>
    <mergeCell ref="E148:F148"/>
    <mergeCell ref="E147:F147"/>
    <mergeCell ref="E146:F146"/>
    <mergeCell ref="E145:F145"/>
    <mergeCell ref="E144:F144"/>
    <mergeCell ref="E143:F143"/>
    <mergeCell ref="E142:F142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6"/>
  <sheetViews>
    <sheetView workbookViewId="0" topLeftCell="A1">
      <pane xSplit="5" ySplit="7" topLeftCell="F131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IV16384"/>
    </sheetView>
  </sheetViews>
  <sheetFormatPr defaultColWidth="9.00390625" defaultRowHeight="19.5" customHeight="1"/>
  <cols>
    <col min="1" max="1" width="4.50390625" style="49" customWidth="1"/>
    <col min="2" max="2" width="12.50390625" style="19" customWidth="1"/>
    <col min="3" max="3" width="7.375" style="50" customWidth="1"/>
    <col min="4" max="4" width="10.125" style="50" customWidth="1"/>
    <col min="5" max="5" width="8.25390625" style="49" customWidth="1"/>
    <col min="6" max="6" width="5.25390625" style="49" customWidth="1"/>
    <col min="7" max="7" width="7.75390625" style="19" customWidth="1"/>
    <col min="8" max="8" width="8.50390625" style="51" customWidth="1"/>
    <col min="9" max="9" width="6.00390625" style="19" customWidth="1"/>
    <col min="10" max="10" width="11.875" style="51" customWidth="1"/>
    <col min="11" max="11" width="11.00390625" style="19" customWidth="1"/>
    <col min="12" max="12" width="14.125" style="19" customWidth="1"/>
    <col min="13" max="13" width="14.75390625" style="19" bestFit="1" customWidth="1"/>
    <col min="14" max="16384" width="9.00390625" style="19" customWidth="1"/>
  </cols>
  <sheetData>
    <row r="1" spans="1:11" ht="19.5" customHeight="1">
      <c r="A1" s="142" t="s">
        <v>27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19.5" customHeight="1">
      <c r="A2" s="142" t="s">
        <v>309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19.5" customHeight="1">
      <c r="A3" s="133" t="s">
        <v>78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ht="19.5" customHeight="1">
      <c r="A4" s="142" t="s">
        <v>314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</row>
    <row r="6" spans="1:11" ht="19.5" customHeight="1">
      <c r="A6" s="144" t="s">
        <v>0</v>
      </c>
      <c r="B6" s="146" t="s">
        <v>1</v>
      </c>
      <c r="C6" s="154" t="s">
        <v>2</v>
      </c>
      <c r="D6" s="131" t="s">
        <v>167</v>
      </c>
      <c r="E6" s="157" t="s">
        <v>50</v>
      </c>
      <c r="F6" s="138" t="s">
        <v>51</v>
      </c>
      <c r="G6" s="139"/>
      <c r="H6" s="140" t="s">
        <v>63</v>
      </c>
      <c r="I6" s="140" t="s">
        <v>168</v>
      </c>
      <c r="J6" s="131" t="s">
        <v>52</v>
      </c>
      <c r="K6" s="131" t="s">
        <v>53</v>
      </c>
    </row>
    <row r="7" spans="1:11" ht="19.5" customHeight="1">
      <c r="A7" s="145"/>
      <c r="B7" s="147"/>
      <c r="C7" s="155"/>
      <c r="D7" s="156"/>
      <c r="E7" s="145"/>
      <c r="F7" s="20" t="s">
        <v>24</v>
      </c>
      <c r="G7" s="20" t="s">
        <v>25</v>
      </c>
      <c r="H7" s="141"/>
      <c r="I7" s="141"/>
      <c r="J7" s="132"/>
      <c r="K7" s="132"/>
    </row>
    <row r="8" spans="1:11" s="59" customFormat="1" ht="19.5" customHeight="1">
      <c r="A8" s="52" t="s">
        <v>26</v>
      </c>
      <c r="B8" s="53" t="s">
        <v>54</v>
      </c>
      <c r="C8" s="54"/>
      <c r="D8" s="55"/>
      <c r="E8" s="55"/>
      <c r="F8" s="52"/>
      <c r="G8" s="52"/>
      <c r="H8" s="56"/>
      <c r="I8" s="56"/>
      <c r="J8" s="57">
        <f>SUM(J9:J56)</f>
        <v>144200000</v>
      </c>
      <c r="K8" s="58"/>
    </row>
    <row r="9" spans="1:11" ht="19.5" customHeight="1">
      <c r="A9" s="22">
        <v>1</v>
      </c>
      <c r="B9" s="13" t="s">
        <v>46</v>
      </c>
      <c r="C9" s="23" t="s">
        <v>45</v>
      </c>
      <c r="D9" s="24">
        <v>33846</v>
      </c>
      <c r="E9" s="24" t="s">
        <v>19</v>
      </c>
      <c r="F9" s="14">
        <v>9.8</v>
      </c>
      <c r="G9" s="5" t="s">
        <v>30</v>
      </c>
      <c r="H9" s="25">
        <v>665000</v>
      </c>
      <c r="I9" s="26">
        <v>5</v>
      </c>
      <c r="J9" s="27">
        <f>I9*H9</f>
        <v>3325000</v>
      </c>
      <c r="K9" s="21"/>
    </row>
    <row r="10" spans="1:11" ht="19.5" customHeight="1">
      <c r="A10" s="28">
        <v>2</v>
      </c>
      <c r="B10" s="8" t="s">
        <v>47</v>
      </c>
      <c r="C10" s="3" t="s">
        <v>45</v>
      </c>
      <c r="D10" s="29">
        <v>33775</v>
      </c>
      <c r="E10" s="24" t="s">
        <v>19</v>
      </c>
      <c r="F10" s="5">
        <v>9.8</v>
      </c>
      <c r="G10" s="5" t="s">
        <v>30</v>
      </c>
      <c r="H10" s="30">
        <v>665000</v>
      </c>
      <c r="I10" s="31">
        <v>5</v>
      </c>
      <c r="J10" s="27">
        <f aca="true" t="shared" si="0" ref="J10:J73">I10*H10</f>
        <v>3325000</v>
      </c>
      <c r="K10" s="21"/>
    </row>
    <row r="11" spans="1:11" ht="19.5" customHeight="1">
      <c r="A11" s="28">
        <v>3</v>
      </c>
      <c r="B11" s="6" t="s">
        <v>87</v>
      </c>
      <c r="C11" s="2" t="s">
        <v>86</v>
      </c>
      <c r="D11" s="32">
        <v>33227</v>
      </c>
      <c r="E11" s="24" t="s">
        <v>19</v>
      </c>
      <c r="F11" s="5">
        <v>9.8</v>
      </c>
      <c r="G11" s="5" t="s">
        <v>30</v>
      </c>
      <c r="H11" s="30">
        <v>665000</v>
      </c>
      <c r="I11" s="31">
        <v>5</v>
      </c>
      <c r="J11" s="27">
        <f t="shared" si="0"/>
        <v>3325000</v>
      </c>
      <c r="K11" s="21"/>
    </row>
    <row r="12" spans="1:11" ht="19.5" customHeight="1">
      <c r="A12" s="28">
        <v>4</v>
      </c>
      <c r="B12" s="6" t="s">
        <v>56</v>
      </c>
      <c r="C12" s="1" t="s">
        <v>5</v>
      </c>
      <c r="D12" s="32">
        <v>32436</v>
      </c>
      <c r="E12" s="24" t="s">
        <v>19</v>
      </c>
      <c r="F12" s="5">
        <v>9.8</v>
      </c>
      <c r="G12" s="5" t="s">
        <v>30</v>
      </c>
      <c r="H12" s="30">
        <v>665000</v>
      </c>
      <c r="I12" s="31">
        <v>5</v>
      </c>
      <c r="J12" s="27">
        <f t="shared" si="0"/>
        <v>3325000</v>
      </c>
      <c r="K12" s="21"/>
    </row>
    <row r="13" spans="1:11" ht="19.5" customHeight="1">
      <c r="A13" s="28">
        <v>5</v>
      </c>
      <c r="B13" s="8" t="s">
        <v>44</v>
      </c>
      <c r="C13" s="3" t="s">
        <v>45</v>
      </c>
      <c r="D13" s="29">
        <v>33865</v>
      </c>
      <c r="E13" s="24" t="s">
        <v>19</v>
      </c>
      <c r="F13" s="5">
        <v>9.7</v>
      </c>
      <c r="G13" s="5" t="s">
        <v>30</v>
      </c>
      <c r="H13" s="30">
        <v>665000</v>
      </c>
      <c r="I13" s="31">
        <v>5</v>
      </c>
      <c r="J13" s="27">
        <f t="shared" si="0"/>
        <v>3325000</v>
      </c>
      <c r="K13" s="21"/>
    </row>
    <row r="14" spans="1:11" ht="19.5" customHeight="1">
      <c r="A14" s="28">
        <v>6</v>
      </c>
      <c r="B14" s="8" t="s">
        <v>80</v>
      </c>
      <c r="C14" s="3" t="s">
        <v>81</v>
      </c>
      <c r="D14" s="29">
        <v>33376</v>
      </c>
      <c r="E14" s="24" t="s">
        <v>19</v>
      </c>
      <c r="F14" s="5">
        <v>9.7</v>
      </c>
      <c r="G14" s="5" t="s">
        <v>30</v>
      </c>
      <c r="H14" s="30">
        <v>665000</v>
      </c>
      <c r="I14" s="31">
        <v>5</v>
      </c>
      <c r="J14" s="27">
        <f t="shared" si="0"/>
        <v>3325000</v>
      </c>
      <c r="K14" s="21"/>
    </row>
    <row r="15" spans="1:11" ht="19.5" customHeight="1">
      <c r="A15" s="28">
        <v>7</v>
      </c>
      <c r="B15" s="8" t="s">
        <v>84</v>
      </c>
      <c r="C15" s="3" t="s">
        <v>40</v>
      </c>
      <c r="D15" s="29">
        <v>33577</v>
      </c>
      <c r="E15" s="24" t="s">
        <v>19</v>
      </c>
      <c r="F15" s="5">
        <v>9.7</v>
      </c>
      <c r="G15" s="5" t="s">
        <v>30</v>
      </c>
      <c r="H15" s="30">
        <v>665000</v>
      </c>
      <c r="I15" s="31">
        <v>5</v>
      </c>
      <c r="J15" s="27">
        <f t="shared" si="0"/>
        <v>3325000</v>
      </c>
      <c r="K15" s="21"/>
    </row>
    <row r="16" spans="1:11" ht="19.5" customHeight="1">
      <c r="A16" s="28">
        <v>8</v>
      </c>
      <c r="B16" s="6" t="s">
        <v>90</v>
      </c>
      <c r="C16" s="2" t="s">
        <v>91</v>
      </c>
      <c r="D16" s="32">
        <v>33379</v>
      </c>
      <c r="E16" s="24" t="s">
        <v>19</v>
      </c>
      <c r="F16" s="5">
        <v>9.7</v>
      </c>
      <c r="G16" s="5" t="s">
        <v>30</v>
      </c>
      <c r="H16" s="30">
        <v>665000</v>
      </c>
      <c r="I16" s="31">
        <v>5</v>
      </c>
      <c r="J16" s="27">
        <f t="shared" si="0"/>
        <v>3325000</v>
      </c>
      <c r="K16" s="21"/>
    </row>
    <row r="17" spans="1:11" ht="19.5" customHeight="1">
      <c r="A17" s="28">
        <v>9</v>
      </c>
      <c r="B17" s="6" t="s">
        <v>58</v>
      </c>
      <c r="C17" s="2" t="s">
        <v>4</v>
      </c>
      <c r="D17" s="32">
        <v>33649</v>
      </c>
      <c r="E17" s="24" t="s">
        <v>19</v>
      </c>
      <c r="F17" s="5">
        <v>9.6</v>
      </c>
      <c r="G17" s="5" t="s">
        <v>30</v>
      </c>
      <c r="H17" s="30">
        <v>665000</v>
      </c>
      <c r="I17" s="31">
        <v>5</v>
      </c>
      <c r="J17" s="27">
        <f t="shared" si="0"/>
        <v>3325000</v>
      </c>
      <c r="K17" s="21"/>
    </row>
    <row r="18" spans="1:11" ht="19.5" customHeight="1">
      <c r="A18" s="28">
        <v>10</v>
      </c>
      <c r="B18" s="6" t="s">
        <v>44</v>
      </c>
      <c r="C18" s="2" t="s">
        <v>92</v>
      </c>
      <c r="D18" s="32">
        <v>33749</v>
      </c>
      <c r="E18" s="24" t="s">
        <v>19</v>
      </c>
      <c r="F18" s="5">
        <v>9.6</v>
      </c>
      <c r="G18" s="5" t="s">
        <v>30</v>
      </c>
      <c r="H18" s="30">
        <v>665000</v>
      </c>
      <c r="I18" s="31">
        <v>5</v>
      </c>
      <c r="J18" s="27">
        <f t="shared" si="0"/>
        <v>3325000</v>
      </c>
      <c r="K18" s="21"/>
    </row>
    <row r="19" spans="1:11" ht="19.5" customHeight="1">
      <c r="A19" s="28">
        <v>11</v>
      </c>
      <c r="B19" s="8" t="s">
        <v>82</v>
      </c>
      <c r="C19" s="3" t="s">
        <v>10</v>
      </c>
      <c r="D19" s="29">
        <v>33565</v>
      </c>
      <c r="E19" s="24" t="s">
        <v>19</v>
      </c>
      <c r="F19" s="5">
        <v>9.5</v>
      </c>
      <c r="G19" s="5" t="s">
        <v>30</v>
      </c>
      <c r="H19" s="30">
        <v>665000</v>
      </c>
      <c r="I19" s="31">
        <v>5</v>
      </c>
      <c r="J19" s="27">
        <f t="shared" si="0"/>
        <v>3325000</v>
      </c>
      <c r="K19" s="21"/>
    </row>
    <row r="20" spans="1:11" ht="19.5" customHeight="1">
      <c r="A20" s="28">
        <v>12</v>
      </c>
      <c r="B20" s="6" t="s">
        <v>44</v>
      </c>
      <c r="C20" s="2" t="s">
        <v>85</v>
      </c>
      <c r="D20" s="29">
        <v>33953</v>
      </c>
      <c r="E20" s="24" t="s">
        <v>19</v>
      </c>
      <c r="F20" s="5">
        <v>9.5</v>
      </c>
      <c r="G20" s="5" t="s">
        <v>30</v>
      </c>
      <c r="H20" s="30">
        <v>665000</v>
      </c>
      <c r="I20" s="31">
        <v>5</v>
      </c>
      <c r="J20" s="27">
        <f t="shared" si="0"/>
        <v>3325000</v>
      </c>
      <c r="K20" s="21"/>
    </row>
    <row r="21" spans="1:11" ht="19.5" customHeight="1">
      <c r="A21" s="28">
        <v>13</v>
      </c>
      <c r="B21" s="8" t="s">
        <v>44</v>
      </c>
      <c r="C21" s="3" t="s">
        <v>37</v>
      </c>
      <c r="D21" s="29">
        <v>33802</v>
      </c>
      <c r="E21" s="24" t="s">
        <v>19</v>
      </c>
      <c r="F21" s="5">
        <v>9.3</v>
      </c>
      <c r="G21" s="5" t="s">
        <v>30</v>
      </c>
      <c r="H21" s="30">
        <v>665000</v>
      </c>
      <c r="I21" s="31">
        <v>5</v>
      </c>
      <c r="J21" s="27">
        <f t="shared" si="0"/>
        <v>3325000</v>
      </c>
      <c r="K21" s="21"/>
    </row>
    <row r="22" spans="1:11" ht="19.5" customHeight="1">
      <c r="A22" s="28">
        <v>14</v>
      </c>
      <c r="B22" s="6" t="s">
        <v>88</v>
      </c>
      <c r="C22" s="2" t="s">
        <v>5</v>
      </c>
      <c r="D22" s="32">
        <v>33867</v>
      </c>
      <c r="E22" s="24" t="s">
        <v>19</v>
      </c>
      <c r="F22" s="5">
        <v>9.3</v>
      </c>
      <c r="G22" s="5" t="s">
        <v>30</v>
      </c>
      <c r="H22" s="30">
        <v>665000</v>
      </c>
      <c r="I22" s="31">
        <v>5</v>
      </c>
      <c r="J22" s="27">
        <f t="shared" si="0"/>
        <v>3325000</v>
      </c>
      <c r="K22" s="21"/>
    </row>
    <row r="23" spans="1:11" ht="19.5" customHeight="1">
      <c r="A23" s="28">
        <v>15</v>
      </c>
      <c r="B23" s="6" t="s">
        <v>83</v>
      </c>
      <c r="C23" s="2" t="s">
        <v>98</v>
      </c>
      <c r="D23" s="32" t="s">
        <v>99</v>
      </c>
      <c r="E23" s="29" t="s">
        <v>60</v>
      </c>
      <c r="F23" s="5">
        <v>8.29</v>
      </c>
      <c r="G23" s="5" t="s">
        <v>30</v>
      </c>
      <c r="H23" s="30"/>
      <c r="I23" s="31">
        <v>17</v>
      </c>
      <c r="J23" s="27">
        <f>(I23*150000)+300000</f>
        <v>2850000</v>
      </c>
      <c r="K23" s="21"/>
    </row>
    <row r="24" spans="1:11" ht="19.5" customHeight="1">
      <c r="A24" s="28">
        <v>16</v>
      </c>
      <c r="B24" s="6" t="s">
        <v>58</v>
      </c>
      <c r="C24" s="2" t="s">
        <v>176</v>
      </c>
      <c r="D24" s="32" t="s">
        <v>232</v>
      </c>
      <c r="E24" s="29" t="s">
        <v>61</v>
      </c>
      <c r="F24" s="5">
        <v>8.12</v>
      </c>
      <c r="G24" s="5" t="s">
        <v>30</v>
      </c>
      <c r="H24" s="30"/>
      <c r="I24" s="31">
        <v>17</v>
      </c>
      <c r="J24" s="27">
        <f>(I24*150000)+300000</f>
        <v>2850000</v>
      </c>
      <c r="K24" s="21"/>
    </row>
    <row r="25" spans="1:11" ht="19.5" customHeight="1">
      <c r="A25" s="28">
        <v>17</v>
      </c>
      <c r="B25" s="6" t="s">
        <v>95</v>
      </c>
      <c r="C25" s="2" t="s">
        <v>96</v>
      </c>
      <c r="D25" s="32" t="s">
        <v>97</v>
      </c>
      <c r="E25" s="29" t="s">
        <v>60</v>
      </c>
      <c r="F25" s="5">
        <v>8.06</v>
      </c>
      <c r="G25" s="5" t="s">
        <v>30</v>
      </c>
      <c r="H25" s="30"/>
      <c r="I25" s="31">
        <v>16</v>
      </c>
      <c r="J25" s="27">
        <f>(I25*150000)+300000</f>
        <v>2700000</v>
      </c>
      <c r="K25" s="21"/>
    </row>
    <row r="26" spans="1:11" ht="19.5" customHeight="1">
      <c r="A26" s="28">
        <v>18</v>
      </c>
      <c r="B26" s="6" t="s">
        <v>174</v>
      </c>
      <c r="C26" s="2" t="s">
        <v>9</v>
      </c>
      <c r="D26" s="32" t="s">
        <v>233</v>
      </c>
      <c r="E26" s="29" t="s">
        <v>60</v>
      </c>
      <c r="F26" s="5">
        <v>8</v>
      </c>
      <c r="G26" s="5" t="s">
        <v>30</v>
      </c>
      <c r="H26" s="30"/>
      <c r="I26" s="31">
        <v>16</v>
      </c>
      <c r="J26" s="27">
        <f>(I26*150000)+300000</f>
        <v>2700000</v>
      </c>
      <c r="K26" s="21"/>
    </row>
    <row r="27" spans="1:11" ht="19.5" customHeight="1">
      <c r="A27" s="28">
        <v>19</v>
      </c>
      <c r="B27" s="6" t="s">
        <v>177</v>
      </c>
      <c r="C27" s="2" t="s">
        <v>21</v>
      </c>
      <c r="D27" s="32" t="s">
        <v>234</v>
      </c>
      <c r="E27" s="29" t="s">
        <v>61</v>
      </c>
      <c r="F27" s="5">
        <v>7.88</v>
      </c>
      <c r="G27" s="5" t="s">
        <v>31</v>
      </c>
      <c r="H27" s="30">
        <v>150000</v>
      </c>
      <c r="I27" s="31">
        <v>17</v>
      </c>
      <c r="J27" s="27">
        <f t="shared" si="0"/>
        <v>2550000</v>
      </c>
      <c r="K27" s="21"/>
    </row>
    <row r="28" spans="1:11" ht="19.5" customHeight="1">
      <c r="A28" s="28">
        <v>20</v>
      </c>
      <c r="B28" s="6" t="s">
        <v>79</v>
      </c>
      <c r="C28" s="2" t="s">
        <v>20</v>
      </c>
      <c r="D28" s="32" t="s">
        <v>94</v>
      </c>
      <c r="E28" s="29" t="s">
        <v>61</v>
      </c>
      <c r="F28" s="5">
        <v>7.88</v>
      </c>
      <c r="G28" s="5" t="s">
        <v>31</v>
      </c>
      <c r="H28" s="30">
        <v>150000</v>
      </c>
      <c r="I28" s="31">
        <v>17</v>
      </c>
      <c r="J28" s="27">
        <f t="shared" si="0"/>
        <v>2550000</v>
      </c>
      <c r="K28" s="21"/>
    </row>
    <row r="29" spans="1:11" ht="19.5" customHeight="1">
      <c r="A29" s="28">
        <v>21</v>
      </c>
      <c r="B29" s="6" t="s">
        <v>161</v>
      </c>
      <c r="C29" s="2" t="s">
        <v>57</v>
      </c>
      <c r="D29" s="32" t="s">
        <v>236</v>
      </c>
      <c r="E29" s="29" t="s">
        <v>61</v>
      </c>
      <c r="F29" s="5">
        <v>7.71</v>
      </c>
      <c r="G29" s="5" t="s">
        <v>30</v>
      </c>
      <c r="H29" s="30">
        <v>150000</v>
      </c>
      <c r="I29" s="31">
        <v>17</v>
      </c>
      <c r="J29" s="27">
        <f t="shared" si="0"/>
        <v>2550000</v>
      </c>
      <c r="K29" s="21"/>
    </row>
    <row r="30" spans="1:11" ht="19.5" customHeight="1">
      <c r="A30" s="28">
        <v>22</v>
      </c>
      <c r="B30" s="6" t="s">
        <v>44</v>
      </c>
      <c r="C30" s="2" t="s">
        <v>178</v>
      </c>
      <c r="D30" s="32" t="s">
        <v>235</v>
      </c>
      <c r="E30" s="29" t="s">
        <v>288</v>
      </c>
      <c r="F30" s="5">
        <v>7.71</v>
      </c>
      <c r="G30" s="5" t="s">
        <v>31</v>
      </c>
      <c r="H30" s="30">
        <v>150000</v>
      </c>
      <c r="I30" s="31">
        <v>17</v>
      </c>
      <c r="J30" s="27">
        <f t="shared" si="0"/>
        <v>2550000</v>
      </c>
      <c r="K30" s="21"/>
    </row>
    <row r="31" spans="1:11" ht="19.5" customHeight="1">
      <c r="A31" s="28">
        <v>23</v>
      </c>
      <c r="B31" s="6" t="s">
        <v>179</v>
      </c>
      <c r="C31" s="2" t="s">
        <v>57</v>
      </c>
      <c r="D31" s="32" t="s">
        <v>237</v>
      </c>
      <c r="E31" s="29" t="s">
        <v>288</v>
      </c>
      <c r="F31" s="5">
        <v>7.71</v>
      </c>
      <c r="G31" s="5" t="s">
        <v>31</v>
      </c>
      <c r="H31" s="30">
        <v>150000</v>
      </c>
      <c r="I31" s="31">
        <v>24</v>
      </c>
      <c r="J31" s="27">
        <f t="shared" si="0"/>
        <v>3600000</v>
      </c>
      <c r="K31" s="21"/>
    </row>
    <row r="32" spans="1:11" ht="19.5" customHeight="1">
      <c r="A32" s="28">
        <v>24</v>
      </c>
      <c r="B32" s="6" t="s">
        <v>180</v>
      </c>
      <c r="C32" s="2" t="s">
        <v>181</v>
      </c>
      <c r="D32" s="32" t="s">
        <v>238</v>
      </c>
      <c r="E32" s="29" t="s">
        <v>60</v>
      </c>
      <c r="F32" s="5">
        <v>7.63</v>
      </c>
      <c r="G32" s="5" t="s">
        <v>31</v>
      </c>
      <c r="H32" s="30">
        <v>150000</v>
      </c>
      <c r="I32" s="31">
        <v>16</v>
      </c>
      <c r="J32" s="27">
        <f t="shared" si="0"/>
        <v>2400000</v>
      </c>
      <c r="K32" s="21"/>
    </row>
    <row r="33" spans="1:11" ht="19.5" customHeight="1">
      <c r="A33" s="28">
        <v>25</v>
      </c>
      <c r="B33" s="6" t="s">
        <v>182</v>
      </c>
      <c r="C33" s="2" t="s">
        <v>16</v>
      </c>
      <c r="D33" s="32" t="s">
        <v>239</v>
      </c>
      <c r="E33" s="29" t="s">
        <v>288</v>
      </c>
      <c r="F33" s="5">
        <v>7.55</v>
      </c>
      <c r="G33" s="5" t="s">
        <v>30</v>
      </c>
      <c r="H33" s="30">
        <v>150000</v>
      </c>
      <c r="I33" s="31">
        <v>20</v>
      </c>
      <c r="J33" s="27">
        <f t="shared" si="0"/>
        <v>3000000</v>
      </c>
      <c r="K33" s="21"/>
    </row>
    <row r="34" spans="1:11" ht="19.5" customHeight="1">
      <c r="A34" s="28">
        <v>26</v>
      </c>
      <c r="B34" s="6" t="s">
        <v>130</v>
      </c>
      <c r="C34" s="2" t="s">
        <v>8</v>
      </c>
      <c r="D34" s="32" t="s">
        <v>240</v>
      </c>
      <c r="E34" s="29" t="s">
        <v>61</v>
      </c>
      <c r="F34" s="5">
        <v>7.53</v>
      </c>
      <c r="G34" s="5" t="s">
        <v>31</v>
      </c>
      <c r="H34" s="30">
        <v>150000</v>
      </c>
      <c r="I34" s="31">
        <v>17</v>
      </c>
      <c r="J34" s="27">
        <f t="shared" si="0"/>
        <v>2550000</v>
      </c>
      <c r="K34" s="21"/>
    </row>
    <row r="35" spans="1:11" ht="19.5" customHeight="1">
      <c r="A35" s="28">
        <v>27</v>
      </c>
      <c r="B35" s="6" t="s">
        <v>183</v>
      </c>
      <c r="C35" s="2" t="s">
        <v>162</v>
      </c>
      <c r="D35" s="32" t="s">
        <v>241</v>
      </c>
      <c r="E35" s="29" t="s">
        <v>61</v>
      </c>
      <c r="F35" s="5">
        <v>7.41</v>
      </c>
      <c r="G35" s="5" t="s">
        <v>31</v>
      </c>
      <c r="H35" s="30">
        <v>150000</v>
      </c>
      <c r="I35" s="31">
        <v>17</v>
      </c>
      <c r="J35" s="27">
        <f t="shared" si="0"/>
        <v>2550000</v>
      </c>
      <c r="K35" s="21"/>
    </row>
    <row r="36" spans="1:11" ht="19.5" customHeight="1">
      <c r="A36" s="28">
        <v>28</v>
      </c>
      <c r="B36" s="6" t="s">
        <v>89</v>
      </c>
      <c r="C36" s="2" t="s">
        <v>112</v>
      </c>
      <c r="D36" s="32" t="s">
        <v>113</v>
      </c>
      <c r="E36" s="29" t="s">
        <v>114</v>
      </c>
      <c r="F36" s="5">
        <v>8.06</v>
      </c>
      <c r="G36" s="5" t="s">
        <v>30</v>
      </c>
      <c r="H36" s="30"/>
      <c r="I36" s="31">
        <v>17</v>
      </c>
      <c r="J36" s="27">
        <f>(I36*150000)+300000</f>
        <v>2850000</v>
      </c>
      <c r="K36" s="21"/>
    </row>
    <row r="37" spans="1:11" ht="19.5" customHeight="1">
      <c r="A37" s="28">
        <v>29</v>
      </c>
      <c r="B37" s="6" t="s">
        <v>65</v>
      </c>
      <c r="C37" s="2" t="s">
        <v>39</v>
      </c>
      <c r="D37" s="32" t="s">
        <v>102</v>
      </c>
      <c r="E37" s="29" t="s">
        <v>103</v>
      </c>
      <c r="F37" s="5">
        <v>8.05</v>
      </c>
      <c r="G37" s="5" t="s">
        <v>30</v>
      </c>
      <c r="H37" s="30"/>
      <c r="I37" s="31">
        <v>19</v>
      </c>
      <c r="J37" s="27">
        <f>(I37*150000)+300000</f>
        <v>3150000</v>
      </c>
      <c r="K37" s="21"/>
    </row>
    <row r="38" spans="1:11" ht="19.5" customHeight="1">
      <c r="A38" s="28">
        <v>30</v>
      </c>
      <c r="B38" s="6" t="s">
        <v>184</v>
      </c>
      <c r="C38" s="2" t="s">
        <v>6</v>
      </c>
      <c r="D38" s="32" t="s">
        <v>242</v>
      </c>
      <c r="E38" s="29" t="s">
        <v>103</v>
      </c>
      <c r="F38" s="5">
        <v>7.95</v>
      </c>
      <c r="G38" s="5" t="s">
        <v>31</v>
      </c>
      <c r="H38" s="30">
        <v>150000</v>
      </c>
      <c r="I38" s="31">
        <v>19</v>
      </c>
      <c r="J38" s="27">
        <f t="shared" si="0"/>
        <v>2850000</v>
      </c>
      <c r="K38" s="21"/>
    </row>
    <row r="39" spans="1:11" ht="19.5" customHeight="1">
      <c r="A39" s="28">
        <v>31</v>
      </c>
      <c r="B39" s="6" t="s">
        <v>187</v>
      </c>
      <c r="C39" s="2" t="s">
        <v>188</v>
      </c>
      <c r="D39" s="32" t="s">
        <v>243</v>
      </c>
      <c r="E39" s="29" t="s">
        <v>289</v>
      </c>
      <c r="F39" s="5">
        <v>7.94</v>
      </c>
      <c r="G39" s="5" t="s">
        <v>31</v>
      </c>
      <c r="H39" s="30">
        <v>150000</v>
      </c>
      <c r="I39" s="31">
        <v>17</v>
      </c>
      <c r="J39" s="27">
        <f t="shared" si="0"/>
        <v>2550000</v>
      </c>
      <c r="K39" s="21"/>
    </row>
    <row r="40" spans="1:11" ht="19.5" customHeight="1">
      <c r="A40" s="28">
        <v>32</v>
      </c>
      <c r="B40" s="6" t="s">
        <v>88</v>
      </c>
      <c r="C40" s="2" t="s">
        <v>6</v>
      </c>
      <c r="D40" s="32" t="s">
        <v>244</v>
      </c>
      <c r="E40" s="29" t="s">
        <v>103</v>
      </c>
      <c r="F40" s="5">
        <v>7.8</v>
      </c>
      <c r="G40" s="5" t="s">
        <v>31</v>
      </c>
      <c r="H40" s="30">
        <v>150000</v>
      </c>
      <c r="I40" s="31">
        <v>20</v>
      </c>
      <c r="J40" s="27">
        <f t="shared" si="0"/>
        <v>3000000</v>
      </c>
      <c r="K40" s="21"/>
    </row>
    <row r="41" spans="1:11" ht="19.5" customHeight="1">
      <c r="A41" s="28">
        <v>33</v>
      </c>
      <c r="B41" s="6" t="s">
        <v>89</v>
      </c>
      <c r="C41" s="2" t="s">
        <v>43</v>
      </c>
      <c r="D41" s="32" t="s">
        <v>245</v>
      </c>
      <c r="E41" s="29" t="s">
        <v>164</v>
      </c>
      <c r="F41" s="5">
        <v>7.7</v>
      </c>
      <c r="G41" s="5" t="s">
        <v>31</v>
      </c>
      <c r="H41" s="30">
        <v>150000</v>
      </c>
      <c r="I41" s="31">
        <v>20</v>
      </c>
      <c r="J41" s="27">
        <f t="shared" si="0"/>
        <v>3000000</v>
      </c>
      <c r="K41" s="21"/>
    </row>
    <row r="42" spans="1:11" ht="19.5" customHeight="1">
      <c r="A42" s="28">
        <v>34</v>
      </c>
      <c r="B42" s="6" t="s">
        <v>189</v>
      </c>
      <c r="C42" s="2" t="s">
        <v>101</v>
      </c>
      <c r="D42" s="32" t="s">
        <v>246</v>
      </c>
      <c r="E42" s="29" t="s">
        <v>105</v>
      </c>
      <c r="F42" s="5">
        <v>7.68</v>
      </c>
      <c r="G42" s="5" t="s">
        <v>31</v>
      </c>
      <c r="H42" s="30">
        <v>150000</v>
      </c>
      <c r="I42" s="31">
        <v>19</v>
      </c>
      <c r="J42" s="27">
        <f t="shared" si="0"/>
        <v>2850000</v>
      </c>
      <c r="K42" s="21"/>
    </row>
    <row r="43" spans="1:11" ht="19.5" customHeight="1">
      <c r="A43" s="28">
        <v>35</v>
      </c>
      <c r="B43" s="6" t="s">
        <v>106</v>
      </c>
      <c r="C43" s="2" t="s">
        <v>64</v>
      </c>
      <c r="D43" s="32" t="s">
        <v>107</v>
      </c>
      <c r="E43" s="29" t="s">
        <v>105</v>
      </c>
      <c r="F43" s="5">
        <v>7.67</v>
      </c>
      <c r="G43" s="5" t="s">
        <v>31</v>
      </c>
      <c r="H43" s="30">
        <v>150000</v>
      </c>
      <c r="I43" s="31">
        <v>21</v>
      </c>
      <c r="J43" s="27">
        <f t="shared" si="0"/>
        <v>3150000</v>
      </c>
      <c r="K43" s="21"/>
    </row>
    <row r="44" spans="1:11" ht="19.5" customHeight="1">
      <c r="A44" s="28">
        <v>36</v>
      </c>
      <c r="B44" s="6" t="s">
        <v>190</v>
      </c>
      <c r="C44" s="2" t="s">
        <v>116</v>
      </c>
      <c r="D44" s="32" t="s">
        <v>247</v>
      </c>
      <c r="E44" s="29" t="s">
        <v>289</v>
      </c>
      <c r="F44" s="5">
        <v>7.63</v>
      </c>
      <c r="G44" s="5" t="s">
        <v>31</v>
      </c>
      <c r="H44" s="30">
        <v>150000</v>
      </c>
      <c r="I44" s="31">
        <v>19</v>
      </c>
      <c r="J44" s="27">
        <f t="shared" si="0"/>
        <v>2850000</v>
      </c>
      <c r="K44" s="21"/>
    </row>
    <row r="45" spans="1:11" ht="19.5" customHeight="1">
      <c r="A45" s="28">
        <v>37</v>
      </c>
      <c r="B45" s="6" t="s">
        <v>191</v>
      </c>
      <c r="C45" s="2" t="s">
        <v>192</v>
      </c>
      <c r="D45" s="32" t="s">
        <v>248</v>
      </c>
      <c r="E45" s="29" t="s">
        <v>103</v>
      </c>
      <c r="F45" s="5">
        <v>7.59</v>
      </c>
      <c r="G45" s="5" t="s">
        <v>31</v>
      </c>
      <c r="H45" s="30">
        <v>150000</v>
      </c>
      <c r="I45" s="31">
        <v>27</v>
      </c>
      <c r="J45" s="27">
        <f t="shared" si="0"/>
        <v>4050000</v>
      </c>
      <c r="K45" s="21"/>
    </row>
    <row r="46" spans="1:11" ht="19.5" customHeight="1">
      <c r="A46" s="28">
        <v>38</v>
      </c>
      <c r="B46" s="6" t="s">
        <v>80</v>
      </c>
      <c r="C46" s="2" t="s">
        <v>6</v>
      </c>
      <c r="D46" s="32" t="s">
        <v>104</v>
      </c>
      <c r="E46" s="29" t="s">
        <v>105</v>
      </c>
      <c r="F46" s="5">
        <v>7.58</v>
      </c>
      <c r="G46" s="5" t="s">
        <v>31</v>
      </c>
      <c r="H46" s="30">
        <v>150000</v>
      </c>
      <c r="I46" s="31">
        <v>19</v>
      </c>
      <c r="J46" s="27">
        <f t="shared" si="0"/>
        <v>2850000</v>
      </c>
      <c r="K46" s="21"/>
    </row>
    <row r="47" spans="1:11" ht="19.5" customHeight="1">
      <c r="A47" s="28">
        <v>39</v>
      </c>
      <c r="B47" s="6" t="s">
        <v>193</v>
      </c>
      <c r="C47" s="2" t="s">
        <v>194</v>
      </c>
      <c r="D47" s="32" t="s">
        <v>249</v>
      </c>
      <c r="E47" s="29" t="s">
        <v>105</v>
      </c>
      <c r="F47" s="5">
        <v>7.57</v>
      </c>
      <c r="G47" s="5" t="s">
        <v>31</v>
      </c>
      <c r="H47" s="30">
        <v>150000</v>
      </c>
      <c r="I47" s="31">
        <v>21</v>
      </c>
      <c r="J47" s="27">
        <f t="shared" si="0"/>
        <v>3150000</v>
      </c>
      <c r="K47" s="21"/>
    </row>
    <row r="48" spans="1:11" ht="19.5" customHeight="1">
      <c r="A48" s="28">
        <v>40</v>
      </c>
      <c r="B48" s="6" t="s">
        <v>66</v>
      </c>
      <c r="C48" s="2" t="s">
        <v>108</v>
      </c>
      <c r="D48" s="32" t="s">
        <v>109</v>
      </c>
      <c r="E48" s="29" t="s">
        <v>105</v>
      </c>
      <c r="F48" s="5">
        <v>7.52</v>
      </c>
      <c r="G48" s="5" t="s">
        <v>31</v>
      </c>
      <c r="H48" s="30">
        <v>150000</v>
      </c>
      <c r="I48" s="31">
        <v>21</v>
      </c>
      <c r="J48" s="27">
        <f t="shared" si="0"/>
        <v>3150000</v>
      </c>
      <c r="K48" s="21"/>
    </row>
    <row r="49" spans="1:11" ht="19.5" customHeight="1">
      <c r="A49" s="28">
        <v>41</v>
      </c>
      <c r="B49" s="6" t="s">
        <v>197</v>
      </c>
      <c r="C49" s="2" t="s">
        <v>198</v>
      </c>
      <c r="D49" s="32" t="s">
        <v>253</v>
      </c>
      <c r="E49" s="29" t="s">
        <v>164</v>
      </c>
      <c r="F49" s="5">
        <v>7.47</v>
      </c>
      <c r="G49" s="5" t="s">
        <v>31</v>
      </c>
      <c r="H49" s="30">
        <v>150000</v>
      </c>
      <c r="I49" s="31">
        <v>17</v>
      </c>
      <c r="J49" s="27">
        <f t="shared" si="0"/>
        <v>2550000</v>
      </c>
      <c r="K49" s="21"/>
    </row>
    <row r="50" spans="1:11" ht="19.5" customHeight="1">
      <c r="A50" s="28">
        <v>42</v>
      </c>
      <c r="B50" s="6" t="s">
        <v>195</v>
      </c>
      <c r="C50" s="2" t="s">
        <v>192</v>
      </c>
      <c r="D50" s="32" t="s">
        <v>251</v>
      </c>
      <c r="E50" s="29" t="s">
        <v>105</v>
      </c>
      <c r="F50" s="5">
        <v>7.47</v>
      </c>
      <c r="G50" s="5" t="s">
        <v>31</v>
      </c>
      <c r="H50" s="30">
        <v>150000</v>
      </c>
      <c r="I50" s="31">
        <v>17</v>
      </c>
      <c r="J50" s="27">
        <f t="shared" si="0"/>
        <v>2550000</v>
      </c>
      <c r="K50" s="21"/>
    </row>
    <row r="51" spans="1:11" ht="19.5" customHeight="1">
      <c r="A51" s="28">
        <v>43</v>
      </c>
      <c r="B51" s="6" t="s">
        <v>115</v>
      </c>
      <c r="C51" s="2" t="s">
        <v>196</v>
      </c>
      <c r="D51" s="32" t="s">
        <v>252</v>
      </c>
      <c r="E51" s="29" t="s">
        <v>105</v>
      </c>
      <c r="F51" s="5">
        <v>7.47</v>
      </c>
      <c r="G51" s="5" t="s">
        <v>31</v>
      </c>
      <c r="H51" s="30">
        <v>150000</v>
      </c>
      <c r="I51" s="31">
        <v>19</v>
      </c>
      <c r="J51" s="27">
        <f t="shared" si="0"/>
        <v>2850000</v>
      </c>
      <c r="K51" s="21"/>
    </row>
    <row r="52" spans="1:11" ht="19.5" customHeight="1">
      <c r="A52" s="28">
        <v>44</v>
      </c>
      <c r="B52" s="6" t="s">
        <v>15</v>
      </c>
      <c r="C52" s="2" t="s">
        <v>40</v>
      </c>
      <c r="D52" s="32" t="s">
        <v>250</v>
      </c>
      <c r="E52" s="29" t="s">
        <v>289</v>
      </c>
      <c r="F52" s="5">
        <v>7.47</v>
      </c>
      <c r="G52" s="5" t="s">
        <v>31</v>
      </c>
      <c r="H52" s="30">
        <v>150000</v>
      </c>
      <c r="I52" s="31">
        <v>19</v>
      </c>
      <c r="J52" s="27">
        <f t="shared" si="0"/>
        <v>2850000</v>
      </c>
      <c r="K52" s="21"/>
    </row>
    <row r="53" spans="1:11" ht="19.5" customHeight="1">
      <c r="A53" s="28">
        <v>45</v>
      </c>
      <c r="B53" s="6" t="s">
        <v>186</v>
      </c>
      <c r="C53" s="2" t="s">
        <v>23</v>
      </c>
      <c r="D53" s="32" t="s">
        <v>254</v>
      </c>
      <c r="E53" s="29" t="s">
        <v>105</v>
      </c>
      <c r="F53" s="5">
        <v>7.44</v>
      </c>
      <c r="G53" s="5" t="s">
        <v>31</v>
      </c>
      <c r="H53" s="30">
        <v>150000</v>
      </c>
      <c r="I53" s="31">
        <v>16</v>
      </c>
      <c r="J53" s="27">
        <f t="shared" si="0"/>
        <v>2400000</v>
      </c>
      <c r="K53" s="21"/>
    </row>
    <row r="54" spans="1:11" ht="19.5" customHeight="1">
      <c r="A54" s="28">
        <v>46</v>
      </c>
      <c r="B54" s="6" t="s">
        <v>199</v>
      </c>
      <c r="C54" s="2" t="s">
        <v>43</v>
      </c>
      <c r="D54" s="32" t="s">
        <v>255</v>
      </c>
      <c r="E54" s="29" t="s">
        <v>103</v>
      </c>
      <c r="F54" s="5">
        <v>7.42</v>
      </c>
      <c r="G54" s="5" t="s">
        <v>31</v>
      </c>
      <c r="H54" s="30">
        <v>150000</v>
      </c>
      <c r="I54" s="31">
        <v>19</v>
      </c>
      <c r="J54" s="27">
        <f t="shared" si="0"/>
        <v>2850000</v>
      </c>
      <c r="K54" s="21"/>
    </row>
    <row r="55" spans="1:11" ht="19.5" customHeight="1">
      <c r="A55" s="28">
        <v>47</v>
      </c>
      <c r="B55" s="6" t="s">
        <v>200</v>
      </c>
      <c r="C55" s="2" t="s">
        <v>38</v>
      </c>
      <c r="D55" s="32" t="s">
        <v>256</v>
      </c>
      <c r="E55" s="29" t="s">
        <v>103</v>
      </c>
      <c r="F55" s="5">
        <v>7.42</v>
      </c>
      <c r="G55" s="5" t="s">
        <v>31</v>
      </c>
      <c r="H55" s="30">
        <v>150000</v>
      </c>
      <c r="I55" s="31">
        <v>24</v>
      </c>
      <c r="J55" s="27">
        <f t="shared" si="0"/>
        <v>3600000</v>
      </c>
      <c r="K55" s="21"/>
    </row>
    <row r="56" spans="1:11" ht="19.5" customHeight="1">
      <c r="A56" s="28">
        <v>48</v>
      </c>
      <c r="B56" s="6" t="s">
        <v>110</v>
      </c>
      <c r="C56" s="2" t="s">
        <v>42</v>
      </c>
      <c r="D56" s="32" t="s">
        <v>111</v>
      </c>
      <c r="E56" s="29" t="s">
        <v>105</v>
      </c>
      <c r="F56" s="5">
        <v>7.38</v>
      </c>
      <c r="G56" s="5" t="s">
        <v>30</v>
      </c>
      <c r="H56" s="30">
        <v>150000</v>
      </c>
      <c r="I56" s="31">
        <v>21</v>
      </c>
      <c r="J56" s="27">
        <f t="shared" si="0"/>
        <v>3150000</v>
      </c>
      <c r="K56" s="21"/>
    </row>
    <row r="57" spans="1:11" s="67" customFormat="1" ht="19.5" customHeight="1">
      <c r="A57" s="52" t="s">
        <v>32</v>
      </c>
      <c r="B57" s="53" t="s">
        <v>62</v>
      </c>
      <c r="C57" s="60"/>
      <c r="D57" s="61"/>
      <c r="E57" s="62"/>
      <c r="F57" s="63"/>
      <c r="G57" s="63"/>
      <c r="H57" s="64"/>
      <c r="I57" s="65"/>
      <c r="J57" s="66">
        <f>SUM(J58:J111)</f>
        <v>115665000</v>
      </c>
      <c r="K57" s="58"/>
    </row>
    <row r="58" spans="1:11" ht="19.5" customHeight="1">
      <c r="A58" s="28">
        <v>1</v>
      </c>
      <c r="B58" s="6" t="s">
        <v>58</v>
      </c>
      <c r="C58" s="2" t="s">
        <v>93</v>
      </c>
      <c r="D58" s="32" t="s">
        <v>129</v>
      </c>
      <c r="E58" s="29" t="s">
        <v>290</v>
      </c>
      <c r="F58" s="5">
        <v>8.85</v>
      </c>
      <c r="G58" s="5" t="s">
        <v>30</v>
      </c>
      <c r="H58" s="30"/>
      <c r="I58" s="31">
        <v>20</v>
      </c>
      <c r="J58" s="27">
        <f>(I58*105000)+300000</f>
        <v>2400000</v>
      </c>
      <c r="K58" s="21"/>
    </row>
    <row r="59" spans="1:11" ht="19.5" customHeight="1">
      <c r="A59" s="28">
        <v>2</v>
      </c>
      <c r="B59" s="6" t="s">
        <v>170</v>
      </c>
      <c r="C59" s="2" t="s">
        <v>173</v>
      </c>
      <c r="D59" s="32" t="s">
        <v>257</v>
      </c>
      <c r="E59" s="29" t="s">
        <v>48</v>
      </c>
      <c r="F59" s="5">
        <v>8.78</v>
      </c>
      <c r="G59" s="5" t="s">
        <v>30</v>
      </c>
      <c r="H59" s="30"/>
      <c r="I59" s="31">
        <v>18</v>
      </c>
      <c r="J59" s="27">
        <f aca="true" t="shared" si="1" ref="J59:J65">(I59*105000)+300000</f>
        <v>2190000</v>
      </c>
      <c r="K59" s="21"/>
    </row>
    <row r="60" spans="1:11" ht="19.5" customHeight="1">
      <c r="A60" s="28">
        <v>3</v>
      </c>
      <c r="B60" s="6" t="s">
        <v>44</v>
      </c>
      <c r="C60" s="2" t="s">
        <v>173</v>
      </c>
      <c r="D60" s="32" t="s">
        <v>258</v>
      </c>
      <c r="E60" s="29" t="s">
        <v>48</v>
      </c>
      <c r="F60" s="5">
        <v>8.78</v>
      </c>
      <c r="G60" s="5" t="s">
        <v>30</v>
      </c>
      <c r="H60" s="30"/>
      <c r="I60" s="31">
        <v>18</v>
      </c>
      <c r="J60" s="27">
        <f t="shared" si="1"/>
        <v>2190000</v>
      </c>
      <c r="K60" s="21"/>
    </row>
    <row r="61" spans="1:11" ht="19.5" customHeight="1">
      <c r="A61" s="28">
        <v>4</v>
      </c>
      <c r="B61" s="6" t="s">
        <v>203</v>
      </c>
      <c r="C61" s="2" t="s">
        <v>43</v>
      </c>
      <c r="D61" s="32" t="s">
        <v>259</v>
      </c>
      <c r="E61" s="29" t="s">
        <v>290</v>
      </c>
      <c r="F61" s="5">
        <v>8.41</v>
      </c>
      <c r="G61" s="5" t="s">
        <v>30</v>
      </c>
      <c r="H61" s="30"/>
      <c r="I61" s="31">
        <v>22</v>
      </c>
      <c r="J61" s="27">
        <f t="shared" si="1"/>
        <v>2610000</v>
      </c>
      <c r="K61" s="21"/>
    </row>
    <row r="62" spans="1:11" ht="19.5" customHeight="1">
      <c r="A62" s="28">
        <v>5</v>
      </c>
      <c r="B62" s="6" t="s">
        <v>124</v>
      </c>
      <c r="C62" s="2" t="s">
        <v>85</v>
      </c>
      <c r="D62" s="32" t="s">
        <v>125</v>
      </c>
      <c r="E62" s="29" t="s">
        <v>75</v>
      </c>
      <c r="F62" s="5">
        <v>8.29</v>
      </c>
      <c r="G62" s="5" t="s">
        <v>30</v>
      </c>
      <c r="H62" s="30"/>
      <c r="I62" s="31">
        <v>21</v>
      </c>
      <c r="J62" s="27">
        <f t="shared" si="1"/>
        <v>2505000</v>
      </c>
      <c r="K62" s="21"/>
    </row>
    <row r="63" spans="1:11" ht="19.5" customHeight="1">
      <c r="A63" s="28">
        <v>6</v>
      </c>
      <c r="B63" s="6" t="s">
        <v>204</v>
      </c>
      <c r="C63" s="2" t="s">
        <v>22</v>
      </c>
      <c r="D63" s="32" t="s">
        <v>260</v>
      </c>
      <c r="E63" s="29" t="s">
        <v>290</v>
      </c>
      <c r="F63" s="5">
        <v>8.15</v>
      </c>
      <c r="G63" s="5" t="s">
        <v>30</v>
      </c>
      <c r="H63" s="30"/>
      <c r="I63" s="31">
        <v>20</v>
      </c>
      <c r="J63" s="27">
        <f t="shared" si="1"/>
        <v>2400000</v>
      </c>
      <c r="K63" s="21"/>
    </row>
    <row r="64" spans="1:11" ht="19.5" customHeight="1">
      <c r="A64" s="28">
        <v>7</v>
      </c>
      <c r="B64" s="6" t="s">
        <v>120</v>
      </c>
      <c r="C64" s="2" t="s">
        <v>23</v>
      </c>
      <c r="D64" s="32" t="s">
        <v>121</v>
      </c>
      <c r="E64" s="29" t="s">
        <v>119</v>
      </c>
      <c r="F64" s="5">
        <v>8</v>
      </c>
      <c r="G64" s="5" t="s">
        <v>30</v>
      </c>
      <c r="H64" s="30"/>
      <c r="I64" s="31">
        <v>19</v>
      </c>
      <c r="J64" s="27">
        <f t="shared" si="1"/>
        <v>2295000</v>
      </c>
      <c r="K64" s="21"/>
    </row>
    <row r="65" spans="1:11" ht="19.5" customHeight="1">
      <c r="A65" s="28">
        <v>8</v>
      </c>
      <c r="B65" s="6" t="s">
        <v>171</v>
      </c>
      <c r="C65" s="2" t="s">
        <v>205</v>
      </c>
      <c r="D65" s="32" t="s">
        <v>261</v>
      </c>
      <c r="E65" s="29" t="s">
        <v>75</v>
      </c>
      <c r="F65" s="5">
        <v>8</v>
      </c>
      <c r="G65" s="5" t="s">
        <v>30</v>
      </c>
      <c r="H65" s="30"/>
      <c r="I65" s="31">
        <v>22</v>
      </c>
      <c r="J65" s="27">
        <f t="shared" si="1"/>
        <v>2610000</v>
      </c>
      <c r="K65" s="21"/>
    </row>
    <row r="66" spans="1:11" ht="19.5" customHeight="1">
      <c r="A66" s="28">
        <v>9</v>
      </c>
      <c r="B66" s="6" t="s">
        <v>74</v>
      </c>
      <c r="C66" s="2" t="s">
        <v>11</v>
      </c>
      <c r="D66" s="32" t="s">
        <v>122</v>
      </c>
      <c r="E66" s="29" t="s">
        <v>75</v>
      </c>
      <c r="F66" s="5">
        <v>7.95</v>
      </c>
      <c r="G66" s="5" t="s">
        <v>31</v>
      </c>
      <c r="H66" s="30">
        <v>105000</v>
      </c>
      <c r="I66" s="31">
        <v>19</v>
      </c>
      <c r="J66" s="27">
        <f t="shared" si="0"/>
        <v>1995000</v>
      </c>
      <c r="K66" s="21"/>
    </row>
    <row r="67" spans="1:11" ht="19.5" customHeight="1">
      <c r="A67" s="28">
        <v>10</v>
      </c>
      <c r="B67" s="6" t="s">
        <v>44</v>
      </c>
      <c r="C67" s="2" t="s">
        <v>5</v>
      </c>
      <c r="D67" s="32" t="s">
        <v>262</v>
      </c>
      <c r="E67" s="29" t="s">
        <v>117</v>
      </c>
      <c r="F67" s="5">
        <v>7.94</v>
      </c>
      <c r="G67" s="5" t="s">
        <v>30</v>
      </c>
      <c r="H67" s="30">
        <v>105000</v>
      </c>
      <c r="I67" s="31">
        <v>16</v>
      </c>
      <c r="J67" s="27">
        <f t="shared" si="0"/>
        <v>1680000</v>
      </c>
      <c r="K67" s="21"/>
    </row>
    <row r="68" spans="1:11" ht="19.5" customHeight="1">
      <c r="A68" s="28">
        <v>11</v>
      </c>
      <c r="B68" s="6" t="s">
        <v>44</v>
      </c>
      <c r="C68" s="2" t="s">
        <v>206</v>
      </c>
      <c r="D68" s="32" t="s">
        <v>263</v>
      </c>
      <c r="E68" s="29" t="s">
        <v>49</v>
      </c>
      <c r="F68" s="5">
        <v>7.9</v>
      </c>
      <c r="G68" s="5" t="s">
        <v>30</v>
      </c>
      <c r="H68" s="30">
        <v>105000</v>
      </c>
      <c r="I68" s="31">
        <v>21</v>
      </c>
      <c r="J68" s="27">
        <f t="shared" si="0"/>
        <v>2205000</v>
      </c>
      <c r="K68" s="21"/>
    </row>
    <row r="69" spans="1:11" ht="19.5" customHeight="1">
      <c r="A69" s="28">
        <v>12</v>
      </c>
      <c r="B69" s="6" t="s">
        <v>207</v>
      </c>
      <c r="C69" s="2" t="s">
        <v>36</v>
      </c>
      <c r="D69" s="32" t="s">
        <v>264</v>
      </c>
      <c r="E69" s="29" t="s">
        <v>290</v>
      </c>
      <c r="F69" s="5">
        <v>7.9</v>
      </c>
      <c r="G69" s="5" t="s">
        <v>31</v>
      </c>
      <c r="H69" s="30">
        <v>105000</v>
      </c>
      <c r="I69" s="31">
        <v>20</v>
      </c>
      <c r="J69" s="27">
        <f t="shared" si="0"/>
        <v>2100000</v>
      </c>
      <c r="K69" s="21"/>
    </row>
    <row r="70" spans="1:11" ht="19.5" customHeight="1">
      <c r="A70" s="28">
        <v>13</v>
      </c>
      <c r="B70" s="6" t="s">
        <v>131</v>
      </c>
      <c r="C70" s="2" t="s">
        <v>132</v>
      </c>
      <c r="D70" s="32" t="s">
        <v>133</v>
      </c>
      <c r="E70" s="29" t="s">
        <v>290</v>
      </c>
      <c r="F70" s="5">
        <v>7.89</v>
      </c>
      <c r="G70" s="5" t="s">
        <v>30</v>
      </c>
      <c r="H70" s="30">
        <v>105000</v>
      </c>
      <c r="I70" s="31">
        <v>19</v>
      </c>
      <c r="J70" s="27">
        <f t="shared" si="0"/>
        <v>1995000</v>
      </c>
      <c r="K70" s="21"/>
    </row>
    <row r="71" spans="1:11" ht="19.5" customHeight="1">
      <c r="A71" s="28">
        <v>14</v>
      </c>
      <c r="B71" s="6" t="s">
        <v>126</v>
      </c>
      <c r="C71" s="2" t="s">
        <v>35</v>
      </c>
      <c r="D71" s="32" t="s">
        <v>127</v>
      </c>
      <c r="E71" s="29" t="s">
        <v>49</v>
      </c>
      <c r="F71" s="5">
        <v>7.81</v>
      </c>
      <c r="G71" s="5" t="s">
        <v>31</v>
      </c>
      <c r="H71" s="30">
        <v>105000</v>
      </c>
      <c r="I71" s="31">
        <v>21</v>
      </c>
      <c r="J71" s="27">
        <f t="shared" si="0"/>
        <v>2205000</v>
      </c>
      <c r="K71" s="21"/>
    </row>
    <row r="72" spans="1:11" ht="19.5" customHeight="1">
      <c r="A72" s="28">
        <v>15</v>
      </c>
      <c r="B72" s="6" t="s">
        <v>208</v>
      </c>
      <c r="C72" s="2" t="s">
        <v>185</v>
      </c>
      <c r="D72" s="32" t="s">
        <v>265</v>
      </c>
      <c r="E72" s="29" t="s">
        <v>75</v>
      </c>
      <c r="F72" s="5">
        <v>7.75</v>
      </c>
      <c r="G72" s="5" t="s">
        <v>31</v>
      </c>
      <c r="H72" s="30">
        <v>105000</v>
      </c>
      <c r="I72" s="31">
        <v>24</v>
      </c>
      <c r="J72" s="27">
        <f t="shared" si="0"/>
        <v>2520000</v>
      </c>
      <c r="K72" s="21"/>
    </row>
    <row r="73" spans="1:11" ht="19.5" customHeight="1">
      <c r="A73" s="28">
        <v>16</v>
      </c>
      <c r="B73" s="6" t="s">
        <v>71</v>
      </c>
      <c r="C73" s="2" t="s">
        <v>41</v>
      </c>
      <c r="D73" s="32" t="s">
        <v>123</v>
      </c>
      <c r="E73" s="29" t="s">
        <v>75</v>
      </c>
      <c r="F73" s="5">
        <v>7.75</v>
      </c>
      <c r="G73" s="5" t="s">
        <v>31</v>
      </c>
      <c r="H73" s="30">
        <v>105000</v>
      </c>
      <c r="I73" s="31">
        <v>20</v>
      </c>
      <c r="J73" s="27">
        <f t="shared" si="0"/>
        <v>2100000</v>
      </c>
      <c r="K73" s="21"/>
    </row>
    <row r="74" spans="1:11" ht="19.5" customHeight="1">
      <c r="A74" s="28">
        <v>17</v>
      </c>
      <c r="B74" s="6" t="s">
        <v>72</v>
      </c>
      <c r="C74" s="2" t="s">
        <v>73</v>
      </c>
      <c r="D74" s="32" t="s">
        <v>128</v>
      </c>
      <c r="E74" s="29" t="s">
        <v>49</v>
      </c>
      <c r="F74" s="5">
        <v>7.75</v>
      </c>
      <c r="G74" s="5" t="s">
        <v>30</v>
      </c>
      <c r="H74" s="30">
        <v>105000</v>
      </c>
      <c r="I74" s="31">
        <v>24</v>
      </c>
      <c r="J74" s="27">
        <f aca="true" t="shared" si="2" ref="J74:J120">I74*H74</f>
        <v>2520000</v>
      </c>
      <c r="K74" s="21"/>
    </row>
    <row r="75" spans="1:11" ht="19.5" customHeight="1">
      <c r="A75" s="28">
        <v>18</v>
      </c>
      <c r="B75" s="6" t="s">
        <v>209</v>
      </c>
      <c r="C75" s="2" t="s">
        <v>4</v>
      </c>
      <c r="D75" s="32" t="s">
        <v>266</v>
      </c>
      <c r="E75" s="29" t="s">
        <v>290</v>
      </c>
      <c r="F75" s="5">
        <v>7.68</v>
      </c>
      <c r="G75" s="5" t="s">
        <v>31</v>
      </c>
      <c r="H75" s="30">
        <v>105000</v>
      </c>
      <c r="I75" s="31">
        <v>22</v>
      </c>
      <c r="J75" s="27">
        <f t="shared" si="2"/>
        <v>2310000</v>
      </c>
      <c r="K75" s="21"/>
    </row>
    <row r="76" spans="1:11" ht="19.5" customHeight="1">
      <c r="A76" s="28">
        <v>19</v>
      </c>
      <c r="B76" s="6" t="s">
        <v>210</v>
      </c>
      <c r="C76" s="2" t="s">
        <v>8</v>
      </c>
      <c r="D76" s="32" t="s">
        <v>267</v>
      </c>
      <c r="E76" s="29" t="s">
        <v>48</v>
      </c>
      <c r="F76" s="5">
        <v>7.65</v>
      </c>
      <c r="G76" s="5" t="s">
        <v>31</v>
      </c>
      <c r="H76" s="30">
        <v>105000</v>
      </c>
      <c r="I76" s="31">
        <v>17</v>
      </c>
      <c r="J76" s="27">
        <f t="shared" si="2"/>
        <v>1785000</v>
      </c>
      <c r="K76" s="21"/>
    </row>
    <row r="77" spans="1:11" ht="19.5" customHeight="1">
      <c r="A77" s="28">
        <v>20</v>
      </c>
      <c r="B77" s="6" t="s">
        <v>18</v>
      </c>
      <c r="C77" s="2" t="s">
        <v>36</v>
      </c>
      <c r="D77" s="32" t="s">
        <v>118</v>
      </c>
      <c r="E77" s="29" t="s">
        <v>119</v>
      </c>
      <c r="F77" s="5">
        <v>7.62</v>
      </c>
      <c r="G77" s="5" t="s">
        <v>31</v>
      </c>
      <c r="H77" s="30">
        <v>105000</v>
      </c>
      <c r="I77" s="31">
        <v>21</v>
      </c>
      <c r="J77" s="27">
        <f t="shared" si="2"/>
        <v>2205000</v>
      </c>
      <c r="K77" s="21"/>
    </row>
    <row r="78" spans="1:11" ht="19.5" customHeight="1">
      <c r="A78" s="28">
        <v>21</v>
      </c>
      <c r="B78" s="6" t="s">
        <v>211</v>
      </c>
      <c r="C78" s="2" t="s">
        <v>22</v>
      </c>
      <c r="D78" s="32" t="s">
        <v>268</v>
      </c>
      <c r="E78" s="29" t="s">
        <v>290</v>
      </c>
      <c r="F78" s="5">
        <v>7.6</v>
      </c>
      <c r="G78" s="5" t="s">
        <v>31</v>
      </c>
      <c r="H78" s="30">
        <v>105000</v>
      </c>
      <c r="I78" s="31">
        <v>20</v>
      </c>
      <c r="J78" s="27">
        <f t="shared" si="2"/>
        <v>2100000</v>
      </c>
      <c r="K78" s="21"/>
    </row>
    <row r="79" spans="1:11" ht="19.5" customHeight="1">
      <c r="A79" s="28">
        <v>22</v>
      </c>
      <c r="B79" s="6" t="s">
        <v>212</v>
      </c>
      <c r="C79" s="2" t="s">
        <v>38</v>
      </c>
      <c r="D79" s="32" t="s">
        <v>269</v>
      </c>
      <c r="E79" s="29" t="s">
        <v>119</v>
      </c>
      <c r="F79" s="5">
        <v>7.58</v>
      </c>
      <c r="G79" s="5" t="s">
        <v>31</v>
      </c>
      <c r="H79" s="30">
        <v>105000</v>
      </c>
      <c r="I79" s="31">
        <v>19</v>
      </c>
      <c r="J79" s="27">
        <f t="shared" si="2"/>
        <v>1995000</v>
      </c>
      <c r="K79" s="21"/>
    </row>
    <row r="80" spans="1:11" ht="19.5" customHeight="1">
      <c r="A80" s="28">
        <v>23</v>
      </c>
      <c r="B80" s="6" t="s">
        <v>213</v>
      </c>
      <c r="C80" s="2" t="s">
        <v>214</v>
      </c>
      <c r="D80" s="32" t="s">
        <v>270</v>
      </c>
      <c r="E80" s="29" t="s">
        <v>49</v>
      </c>
      <c r="F80" s="5">
        <v>7.58</v>
      </c>
      <c r="G80" s="5" t="s">
        <v>31</v>
      </c>
      <c r="H80" s="30">
        <v>105000</v>
      </c>
      <c r="I80" s="31">
        <v>19</v>
      </c>
      <c r="J80" s="27">
        <f t="shared" si="2"/>
        <v>1995000</v>
      </c>
      <c r="K80" s="21"/>
    </row>
    <row r="81" spans="1:11" ht="19.5" customHeight="1">
      <c r="A81" s="28">
        <v>24</v>
      </c>
      <c r="B81" s="6" t="s">
        <v>215</v>
      </c>
      <c r="C81" s="2" t="s">
        <v>59</v>
      </c>
      <c r="D81" s="32" t="s">
        <v>271</v>
      </c>
      <c r="E81" s="29" t="s">
        <v>49</v>
      </c>
      <c r="F81" s="5">
        <v>7.57</v>
      </c>
      <c r="G81" s="5" t="s">
        <v>31</v>
      </c>
      <c r="H81" s="30">
        <v>105000</v>
      </c>
      <c r="I81" s="31">
        <v>21</v>
      </c>
      <c r="J81" s="27">
        <f t="shared" si="2"/>
        <v>2205000</v>
      </c>
      <c r="K81" s="21"/>
    </row>
    <row r="82" spans="1:11" ht="19.5" customHeight="1">
      <c r="A82" s="28">
        <v>25</v>
      </c>
      <c r="B82" s="6" t="s">
        <v>216</v>
      </c>
      <c r="C82" s="2" t="s">
        <v>217</v>
      </c>
      <c r="D82" s="32" t="s">
        <v>272</v>
      </c>
      <c r="E82" s="29" t="s">
        <v>48</v>
      </c>
      <c r="F82" s="5">
        <v>7.56</v>
      </c>
      <c r="G82" s="5" t="s">
        <v>31</v>
      </c>
      <c r="H82" s="30">
        <v>105000</v>
      </c>
      <c r="I82" s="31">
        <v>18</v>
      </c>
      <c r="J82" s="27">
        <f t="shared" si="2"/>
        <v>1890000</v>
      </c>
      <c r="K82" s="21"/>
    </row>
    <row r="83" spans="1:11" ht="19.5" customHeight="1">
      <c r="A83" s="28">
        <v>26</v>
      </c>
      <c r="B83" s="6" t="s">
        <v>218</v>
      </c>
      <c r="C83" s="2" t="s">
        <v>43</v>
      </c>
      <c r="D83" s="32" t="s">
        <v>273</v>
      </c>
      <c r="E83" s="29" t="s">
        <v>117</v>
      </c>
      <c r="F83" s="5">
        <v>7.54</v>
      </c>
      <c r="G83" s="5" t="s">
        <v>31</v>
      </c>
      <c r="H83" s="30">
        <v>105000</v>
      </c>
      <c r="I83" s="31">
        <v>24</v>
      </c>
      <c r="J83" s="27">
        <f t="shared" si="2"/>
        <v>2520000</v>
      </c>
      <c r="K83" s="21"/>
    </row>
    <row r="84" spans="1:11" ht="19.5" customHeight="1">
      <c r="A84" s="28">
        <v>27</v>
      </c>
      <c r="B84" s="16" t="s">
        <v>219</v>
      </c>
      <c r="C84" s="17" t="s">
        <v>220</v>
      </c>
      <c r="D84" s="32" t="s">
        <v>274</v>
      </c>
      <c r="E84" s="33" t="s">
        <v>49</v>
      </c>
      <c r="F84" s="18">
        <v>7.52</v>
      </c>
      <c r="G84" s="18" t="s">
        <v>31</v>
      </c>
      <c r="H84" s="34">
        <v>105000</v>
      </c>
      <c r="I84" s="35">
        <v>21</v>
      </c>
      <c r="J84" s="27">
        <f t="shared" si="2"/>
        <v>2205000</v>
      </c>
      <c r="K84" s="21"/>
    </row>
    <row r="85" spans="1:11" ht="19.5" customHeight="1">
      <c r="A85" s="28">
        <v>28</v>
      </c>
      <c r="B85" s="6" t="s">
        <v>225</v>
      </c>
      <c r="C85" s="2" t="s">
        <v>37</v>
      </c>
      <c r="D85" s="32" t="s">
        <v>280</v>
      </c>
      <c r="E85" s="29" t="s">
        <v>297</v>
      </c>
      <c r="F85" s="5">
        <v>7.36</v>
      </c>
      <c r="G85" s="5" t="s">
        <v>31</v>
      </c>
      <c r="H85" s="30">
        <v>105000</v>
      </c>
      <c r="I85" s="31">
        <v>22</v>
      </c>
      <c r="J85" s="27">
        <f t="shared" si="2"/>
        <v>2310000</v>
      </c>
      <c r="K85" s="21"/>
    </row>
    <row r="86" spans="1:11" ht="19.5" customHeight="1">
      <c r="A86" s="28">
        <v>29</v>
      </c>
      <c r="B86" s="6" t="s">
        <v>12</v>
      </c>
      <c r="C86" s="2" t="s">
        <v>134</v>
      </c>
      <c r="D86" s="32" t="s">
        <v>135</v>
      </c>
      <c r="E86" s="29" t="s">
        <v>297</v>
      </c>
      <c r="F86" s="5">
        <v>7.2</v>
      </c>
      <c r="G86" s="5" t="s">
        <v>31</v>
      </c>
      <c r="H86" s="30">
        <v>105000</v>
      </c>
      <c r="I86" s="31">
        <v>20</v>
      </c>
      <c r="J86" s="27">
        <f t="shared" si="2"/>
        <v>2100000</v>
      </c>
      <c r="K86" s="21"/>
    </row>
    <row r="87" spans="1:11" ht="19.5" customHeight="1">
      <c r="A87" s="28">
        <v>30</v>
      </c>
      <c r="B87" s="6" t="s">
        <v>222</v>
      </c>
      <c r="C87" s="2" t="s">
        <v>173</v>
      </c>
      <c r="D87" s="32" t="s">
        <v>276</v>
      </c>
      <c r="E87" s="29" t="s">
        <v>291</v>
      </c>
      <c r="F87" s="5">
        <v>7.92</v>
      </c>
      <c r="G87" s="5" t="s">
        <v>31</v>
      </c>
      <c r="H87" s="30">
        <v>105000</v>
      </c>
      <c r="I87" s="31">
        <v>24</v>
      </c>
      <c r="J87" s="27">
        <f t="shared" si="2"/>
        <v>2520000</v>
      </c>
      <c r="K87" s="21"/>
    </row>
    <row r="88" spans="1:11" ht="19.5" customHeight="1">
      <c r="A88" s="28">
        <v>31</v>
      </c>
      <c r="B88" s="6" t="s">
        <v>230</v>
      </c>
      <c r="C88" s="2" t="s">
        <v>144</v>
      </c>
      <c r="D88" s="32" t="s">
        <v>286</v>
      </c>
      <c r="E88" s="29" t="s">
        <v>291</v>
      </c>
      <c r="F88" s="5">
        <v>7</v>
      </c>
      <c r="G88" s="5" t="s">
        <v>31</v>
      </c>
      <c r="H88" s="30">
        <v>105000</v>
      </c>
      <c r="I88" s="31">
        <v>17</v>
      </c>
      <c r="J88" s="27">
        <f t="shared" si="2"/>
        <v>1785000</v>
      </c>
      <c r="K88" s="21"/>
    </row>
    <row r="89" spans="1:11" ht="19.5" customHeight="1">
      <c r="A89" s="28">
        <v>32</v>
      </c>
      <c r="B89" s="6" t="s">
        <v>18</v>
      </c>
      <c r="C89" s="2" t="s">
        <v>147</v>
      </c>
      <c r="D89" s="32" t="s">
        <v>148</v>
      </c>
      <c r="E89" s="29" t="s">
        <v>292</v>
      </c>
      <c r="F89" s="5">
        <v>7.35</v>
      </c>
      <c r="G89" s="5" t="s">
        <v>31</v>
      </c>
      <c r="H89" s="30">
        <v>105000</v>
      </c>
      <c r="I89" s="31">
        <v>20</v>
      </c>
      <c r="J89" s="27">
        <f t="shared" si="2"/>
        <v>2100000</v>
      </c>
      <c r="K89" s="21"/>
    </row>
    <row r="90" spans="1:11" ht="19.5" customHeight="1">
      <c r="A90" s="28">
        <v>33</v>
      </c>
      <c r="B90" s="6" t="s">
        <v>227</v>
      </c>
      <c r="C90" s="2" t="s">
        <v>172</v>
      </c>
      <c r="D90" s="32" t="s">
        <v>282</v>
      </c>
      <c r="E90" s="29" t="s">
        <v>292</v>
      </c>
      <c r="F90" s="5">
        <v>7.26</v>
      </c>
      <c r="G90" s="5" t="s">
        <v>31</v>
      </c>
      <c r="H90" s="30">
        <v>105000</v>
      </c>
      <c r="I90" s="31">
        <v>23</v>
      </c>
      <c r="J90" s="27">
        <f t="shared" si="2"/>
        <v>2415000</v>
      </c>
      <c r="K90" s="21"/>
    </row>
    <row r="91" spans="1:11" ht="19.5" customHeight="1">
      <c r="A91" s="28">
        <v>34</v>
      </c>
      <c r="B91" s="6" t="s">
        <v>18</v>
      </c>
      <c r="C91" s="2" t="s">
        <v>14</v>
      </c>
      <c r="D91" s="32" t="s">
        <v>165</v>
      </c>
      <c r="E91" s="29" t="s">
        <v>293</v>
      </c>
      <c r="F91" s="5">
        <v>7.82</v>
      </c>
      <c r="G91" s="5" t="s">
        <v>31</v>
      </c>
      <c r="H91" s="30">
        <v>105000</v>
      </c>
      <c r="I91" s="31">
        <v>17</v>
      </c>
      <c r="J91" s="27">
        <f t="shared" si="2"/>
        <v>1785000</v>
      </c>
      <c r="K91" s="21"/>
    </row>
    <row r="92" spans="1:11" ht="19.5" customHeight="1">
      <c r="A92" s="28">
        <v>35</v>
      </c>
      <c r="B92" s="6" t="s">
        <v>3</v>
      </c>
      <c r="C92" s="2" t="s">
        <v>42</v>
      </c>
      <c r="D92" s="32" t="s">
        <v>284</v>
      </c>
      <c r="E92" s="29" t="s">
        <v>293</v>
      </c>
      <c r="F92" s="5">
        <v>7.05</v>
      </c>
      <c r="G92" s="5" t="s">
        <v>31</v>
      </c>
      <c r="H92" s="30">
        <v>105000</v>
      </c>
      <c r="I92" s="31">
        <v>21</v>
      </c>
      <c r="J92" s="27">
        <f t="shared" si="2"/>
        <v>2205000</v>
      </c>
      <c r="K92" s="21"/>
    </row>
    <row r="93" spans="1:11" ht="19.5" customHeight="1">
      <c r="A93" s="28">
        <v>36</v>
      </c>
      <c r="B93" s="6" t="s">
        <v>12</v>
      </c>
      <c r="C93" s="2" t="s">
        <v>221</v>
      </c>
      <c r="D93" s="32" t="s">
        <v>275</v>
      </c>
      <c r="E93" s="29" t="s">
        <v>294</v>
      </c>
      <c r="F93" s="5">
        <v>8.18</v>
      </c>
      <c r="G93" s="5" t="s">
        <v>30</v>
      </c>
      <c r="H93" s="80"/>
      <c r="I93" s="31">
        <v>17</v>
      </c>
      <c r="J93" s="27">
        <f>(I93*105000)+300000</f>
        <v>2085000</v>
      </c>
      <c r="K93" s="21"/>
    </row>
    <row r="94" spans="1:11" ht="19.5" customHeight="1">
      <c r="A94" s="28">
        <v>37</v>
      </c>
      <c r="B94" s="6" t="s">
        <v>141</v>
      </c>
      <c r="C94" s="2" t="s">
        <v>34</v>
      </c>
      <c r="D94" s="32" t="s">
        <v>142</v>
      </c>
      <c r="E94" s="29" t="s">
        <v>294</v>
      </c>
      <c r="F94" s="5">
        <v>8.13</v>
      </c>
      <c r="G94" s="5" t="s">
        <v>30</v>
      </c>
      <c r="H94" s="80"/>
      <c r="I94" s="31">
        <v>16</v>
      </c>
      <c r="J94" s="27">
        <f>(I94*105000)+300000</f>
        <v>1980000</v>
      </c>
      <c r="K94" s="21"/>
    </row>
    <row r="95" spans="1:11" ht="19.5" customHeight="1">
      <c r="A95" s="28">
        <v>38</v>
      </c>
      <c r="B95" s="6" t="s">
        <v>77</v>
      </c>
      <c r="C95" s="2" t="s">
        <v>13</v>
      </c>
      <c r="D95" s="32" t="s">
        <v>136</v>
      </c>
      <c r="E95" s="29" t="s">
        <v>294</v>
      </c>
      <c r="F95" s="5">
        <v>7.9</v>
      </c>
      <c r="G95" s="5" t="s">
        <v>31</v>
      </c>
      <c r="H95" s="30">
        <v>105000</v>
      </c>
      <c r="I95" s="31">
        <v>21</v>
      </c>
      <c r="J95" s="27">
        <f t="shared" si="2"/>
        <v>2205000</v>
      </c>
      <c r="K95" s="21"/>
    </row>
    <row r="96" spans="1:11" ht="19.5" customHeight="1">
      <c r="A96" s="28">
        <v>39</v>
      </c>
      <c r="B96" s="6" t="s">
        <v>139</v>
      </c>
      <c r="C96" s="2" t="s">
        <v>42</v>
      </c>
      <c r="D96" s="32" t="s">
        <v>140</v>
      </c>
      <c r="E96" s="29" t="s">
        <v>294</v>
      </c>
      <c r="F96" s="5">
        <v>7.9</v>
      </c>
      <c r="G96" s="5" t="s">
        <v>30</v>
      </c>
      <c r="H96" s="30">
        <v>105000</v>
      </c>
      <c r="I96" s="31">
        <v>20</v>
      </c>
      <c r="J96" s="27">
        <f t="shared" si="2"/>
        <v>2100000</v>
      </c>
      <c r="K96" s="21"/>
    </row>
    <row r="97" spans="1:11" ht="19.5" customHeight="1">
      <c r="A97" s="28">
        <v>40</v>
      </c>
      <c r="B97" s="6" t="s">
        <v>223</v>
      </c>
      <c r="C97" s="2" t="s">
        <v>98</v>
      </c>
      <c r="D97" s="32" t="s">
        <v>277</v>
      </c>
      <c r="E97" s="29" t="s">
        <v>294</v>
      </c>
      <c r="F97" s="5">
        <v>7.67</v>
      </c>
      <c r="G97" s="5" t="s">
        <v>31</v>
      </c>
      <c r="H97" s="30">
        <v>105000</v>
      </c>
      <c r="I97" s="31">
        <v>24</v>
      </c>
      <c r="J97" s="27">
        <f t="shared" si="2"/>
        <v>2520000</v>
      </c>
      <c r="K97" s="21"/>
    </row>
    <row r="98" spans="1:11" ht="19.5" customHeight="1">
      <c r="A98" s="28">
        <v>41</v>
      </c>
      <c r="B98" s="6" t="s">
        <v>224</v>
      </c>
      <c r="C98" s="2" t="s">
        <v>101</v>
      </c>
      <c r="D98" s="32" t="s">
        <v>278</v>
      </c>
      <c r="E98" s="29" t="s">
        <v>294</v>
      </c>
      <c r="F98" s="5">
        <v>7.57</v>
      </c>
      <c r="G98" s="5" t="s">
        <v>31</v>
      </c>
      <c r="H98" s="30">
        <v>105000</v>
      </c>
      <c r="I98" s="31">
        <v>23</v>
      </c>
      <c r="J98" s="27">
        <f t="shared" si="2"/>
        <v>2415000</v>
      </c>
      <c r="K98" s="21"/>
    </row>
    <row r="99" spans="1:11" ht="19.5" customHeight="1">
      <c r="A99" s="28">
        <v>42</v>
      </c>
      <c r="B99" s="6" t="s">
        <v>143</v>
      </c>
      <c r="C99" s="2" t="s">
        <v>144</v>
      </c>
      <c r="D99" s="32" t="s">
        <v>145</v>
      </c>
      <c r="E99" s="29" t="s">
        <v>294</v>
      </c>
      <c r="F99" s="5">
        <v>7.4</v>
      </c>
      <c r="G99" s="5" t="s">
        <v>31</v>
      </c>
      <c r="H99" s="30">
        <v>105000</v>
      </c>
      <c r="I99" s="31">
        <v>15</v>
      </c>
      <c r="J99" s="27">
        <f t="shared" si="2"/>
        <v>1575000</v>
      </c>
      <c r="K99" s="21"/>
    </row>
    <row r="100" spans="1:11" ht="19.5" customHeight="1">
      <c r="A100" s="28">
        <v>43</v>
      </c>
      <c r="B100" s="6" t="s">
        <v>15</v>
      </c>
      <c r="C100" s="2" t="s">
        <v>8</v>
      </c>
      <c r="D100" s="32" t="s">
        <v>279</v>
      </c>
      <c r="E100" s="29" t="s">
        <v>294</v>
      </c>
      <c r="F100" s="5">
        <v>7.38</v>
      </c>
      <c r="G100" s="5" t="s">
        <v>31</v>
      </c>
      <c r="H100" s="30">
        <v>105000</v>
      </c>
      <c r="I100" s="31">
        <v>16</v>
      </c>
      <c r="J100" s="27">
        <f t="shared" si="2"/>
        <v>1680000</v>
      </c>
      <c r="K100" s="21"/>
    </row>
    <row r="101" spans="1:11" ht="19.5" customHeight="1">
      <c r="A101" s="28">
        <v>44</v>
      </c>
      <c r="B101" s="6" t="s">
        <v>137</v>
      </c>
      <c r="C101" s="2" t="s">
        <v>16</v>
      </c>
      <c r="D101" s="32" t="s">
        <v>138</v>
      </c>
      <c r="E101" s="29" t="s">
        <v>294</v>
      </c>
      <c r="F101" s="5">
        <v>7.36</v>
      </c>
      <c r="G101" s="5" t="s">
        <v>31</v>
      </c>
      <c r="H101" s="30">
        <v>105000</v>
      </c>
      <c r="I101" s="31">
        <v>22</v>
      </c>
      <c r="J101" s="27">
        <f t="shared" si="2"/>
        <v>2310000</v>
      </c>
      <c r="K101" s="21"/>
    </row>
    <row r="102" spans="1:11" ht="19.5" customHeight="1">
      <c r="A102" s="28">
        <v>45</v>
      </c>
      <c r="B102" s="6" t="s">
        <v>76</v>
      </c>
      <c r="C102" s="2" t="s">
        <v>9</v>
      </c>
      <c r="D102" s="32" t="s">
        <v>146</v>
      </c>
      <c r="E102" s="29" t="s">
        <v>294</v>
      </c>
      <c r="F102" s="5">
        <v>7.35</v>
      </c>
      <c r="G102" s="5" t="s">
        <v>31</v>
      </c>
      <c r="H102" s="30">
        <v>105000</v>
      </c>
      <c r="I102" s="31">
        <v>23</v>
      </c>
      <c r="J102" s="27">
        <f t="shared" si="2"/>
        <v>2415000</v>
      </c>
      <c r="K102" s="21"/>
    </row>
    <row r="103" spans="1:11" ht="19.5" customHeight="1">
      <c r="A103" s="28">
        <v>46</v>
      </c>
      <c r="B103" s="6" t="s">
        <v>226</v>
      </c>
      <c r="C103" s="2" t="s">
        <v>100</v>
      </c>
      <c r="D103" s="32" t="s">
        <v>281</v>
      </c>
      <c r="E103" s="29" t="s">
        <v>294</v>
      </c>
      <c r="F103" s="5">
        <v>7.26</v>
      </c>
      <c r="G103" s="5" t="s">
        <v>31</v>
      </c>
      <c r="H103" s="30">
        <v>105000</v>
      </c>
      <c r="I103" s="31">
        <v>19</v>
      </c>
      <c r="J103" s="27">
        <f t="shared" si="2"/>
        <v>1995000</v>
      </c>
      <c r="K103" s="21"/>
    </row>
    <row r="104" spans="1:11" ht="19.5" customHeight="1">
      <c r="A104" s="28">
        <v>47</v>
      </c>
      <c r="B104" s="6" t="s">
        <v>228</v>
      </c>
      <c r="C104" s="2" t="s">
        <v>229</v>
      </c>
      <c r="D104" s="32" t="s">
        <v>285</v>
      </c>
      <c r="E104" s="29" t="s">
        <v>294</v>
      </c>
      <c r="F104" s="5">
        <v>7</v>
      </c>
      <c r="G104" s="5" t="s">
        <v>31</v>
      </c>
      <c r="H104" s="30">
        <v>105000</v>
      </c>
      <c r="I104" s="31">
        <v>18</v>
      </c>
      <c r="J104" s="27">
        <f t="shared" si="2"/>
        <v>1890000</v>
      </c>
      <c r="K104" s="21"/>
    </row>
    <row r="105" spans="1:11" ht="19.5" customHeight="1">
      <c r="A105" s="28">
        <v>48</v>
      </c>
      <c r="B105" s="6" t="s">
        <v>175</v>
      </c>
      <c r="C105" s="2" t="s">
        <v>231</v>
      </c>
      <c r="D105" s="32" t="s">
        <v>287</v>
      </c>
      <c r="E105" s="29" t="s">
        <v>294</v>
      </c>
      <c r="F105" s="5">
        <v>7</v>
      </c>
      <c r="G105" s="5" t="s">
        <v>31</v>
      </c>
      <c r="H105" s="30">
        <v>105000</v>
      </c>
      <c r="I105" s="31">
        <v>24</v>
      </c>
      <c r="J105" s="27">
        <f t="shared" si="2"/>
        <v>2520000</v>
      </c>
      <c r="K105" s="21"/>
    </row>
    <row r="106" spans="1:11" ht="19.5" customHeight="1">
      <c r="A106" s="28">
        <v>49</v>
      </c>
      <c r="B106" s="6" t="s">
        <v>7</v>
      </c>
      <c r="C106" s="2" t="s">
        <v>98</v>
      </c>
      <c r="D106" s="32" t="s">
        <v>149</v>
      </c>
      <c r="E106" s="29" t="s">
        <v>295</v>
      </c>
      <c r="F106" s="5">
        <v>7.9</v>
      </c>
      <c r="G106" s="5" t="s">
        <v>31</v>
      </c>
      <c r="H106" s="30">
        <v>105000</v>
      </c>
      <c r="I106" s="31">
        <v>20</v>
      </c>
      <c r="J106" s="27">
        <f t="shared" si="2"/>
        <v>2100000</v>
      </c>
      <c r="K106" s="21"/>
    </row>
    <row r="107" spans="1:11" ht="19.5" customHeight="1">
      <c r="A107" s="28">
        <v>50</v>
      </c>
      <c r="B107" s="6" t="s">
        <v>18</v>
      </c>
      <c r="C107" s="2" t="s">
        <v>16</v>
      </c>
      <c r="D107" s="32" t="s">
        <v>283</v>
      </c>
      <c r="E107" s="29" t="s">
        <v>295</v>
      </c>
      <c r="F107" s="5">
        <v>7.17</v>
      </c>
      <c r="G107" s="5" t="s">
        <v>31</v>
      </c>
      <c r="H107" s="30">
        <v>105000</v>
      </c>
      <c r="I107" s="31">
        <v>18</v>
      </c>
      <c r="J107" s="27">
        <f t="shared" si="2"/>
        <v>1890000</v>
      </c>
      <c r="K107" s="21"/>
    </row>
    <row r="108" spans="1:11" ht="19.5" customHeight="1">
      <c r="A108" s="28">
        <v>51</v>
      </c>
      <c r="B108" s="6" t="s">
        <v>67</v>
      </c>
      <c r="C108" s="2" t="s">
        <v>23</v>
      </c>
      <c r="D108" s="32" t="s">
        <v>150</v>
      </c>
      <c r="E108" s="29" t="s">
        <v>295</v>
      </c>
      <c r="F108" s="5">
        <v>7.09</v>
      </c>
      <c r="G108" s="5" t="s">
        <v>31</v>
      </c>
      <c r="H108" s="30">
        <v>105000</v>
      </c>
      <c r="I108" s="31">
        <v>22</v>
      </c>
      <c r="J108" s="27">
        <f t="shared" si="2"/>
        <v>2310000</v>
      </c>
      <c r="K108" s="21"/>
    </row>
    <row r="109" spans="1:11" ht="19.5" customHeight="1">
      <c r="A109" s="28">
        <v>52</v>
      </c>
      <c r="B109" s="6" t="s">
        <v>151</v>
      </c>
      <c r="C109" s="2" t="s">
        <v>59</v>
      </c>
      <c r="D109" s="32" t="s">
        <v>152</v>
      </c>
      <c r="E109" s="29" t="s">
        <v>153</v>
      </c>
      <c r="F109" s="5">
        <v>7.67</v>
      </c>
      <c r="G109" s="5" t="s">
        <v>31</v>
      </c>
      <c r="H109" s="30">
        <v>105000</v>
      </c>
      <c r="I109" s="31">
        <v>15</v>
      </c>
      <c r="J109" s="27">
        <f t="shared" si="2"/>
        <v>1575000</v>
      </c>
      <c r="K109" s="21"/>
    </row>
    <row r="110" spans="1:11" ht="19.5" customHeight="1">
      <c r="A110" s="28">
        <v>53</v>
      </c>
      <c r="B110" s="6" t="s">
        <v>154</v>
      </c>
      <c r="C110" s="2" t="s">
        <v>6</v>
      </c>
      <c r="D110" s="32" t="s">
        <v>155</v>
      </c>
      <c r="E110" s="29" t="s">
        <v>296</v>
      </c>
      <c r="F110" s="5">
        <v>7</v>
      </c>
      <c r="G110" s="5" t="s">
        <v>31</v>
      </c>
      <c r="H110" s="30">
        <v>105000</v>
      </c>
      <c r="I110" s="31">
        <v>15</v>
      </c>
      <c r="J110" s="27">
        <f t="shared" si="2"/>
        <v>1575000</v>
      </c>
      <c r="K110" s="21"/>
    </row>
    <row r="111" spans="1:11" ht="19.5" customHeight="1">
      <c r="A111" s="28">
        <v>54</v>
      </c>
      <c r="B111" s="6" t="s">
        <v>156</v>
      </c>
      <c r="C111" s="2" t="s">
        <v>16</v>
      </c>
      <c r="D111" s="32" t="s">
        <v>157</v>
      </c>
      <c r="E111" s="29" t="s">
        <v>158</v>
      </c>
      <c r="F111" s="5">
        <v>7.53</v>
      </c>
      <c r="G111" s="5" t="s">
        <v>31</v>
      </c>
      <c r="H111" s="30">
        <v>105000</v>
      </c>
      <c r="I111" s="31">
        <v>15</v>
      </c>
      <c r="J111" s="27">
        <f t="shared" si="2"/>
        <v>1575000</v>
      </c>
      <c r="K111" s="21"/>
    </row>
    <row r="112" spans="1:11" s="67" customFormat="1" ht="19.5" customHeight="1">
      <c r="A112" s="52" t="s">
        <v>33</v>
      </c>
      <c r="B112" s="53" t="s">
        <v>55</v>
      </c>
      <c r="C112" s="68"/>
      <c r="D112" s="61"/>
      <c r="E112" s="62"/>
      <c r="F112" s="69"/>
      <c r="G112" s="63"/>
      <c r="H112" s="70"/>
      <c r="I112" s="71"/>
      <c r="J112" s="66">
        <f>SUM(J113:J120)</f>
        <v>15800000</v>
      </c>
      <c r="K112" s="58"/>
    </row>
    <row r="113" spans="1:11" ht="19.5" customHeight="1">
      <c r="A113" s="28">
        <v>1</v>
      </c>
      <c r="B113" s="6" t="s">
        <v>159</v>
      </c>
      <c r="C113" s="15" t="s">
        <v>132</v>
      </c>
      <c r="D113" s="32">
        <v>32260</v>
      </c>
      <c r="E113" s="29" t="s">
        <v>68</v>
      </c>
      <c r="F113" s="79">
        <v>7.33939393939394</v>
      </c>
      <c r="G113" s="5" t="s">
        <v>30</v>
      </c>
      <c r="H113" s="36">
        <v>395000</v>
      </c>
      <c r="I113" s="37">
        <v>5</v>
      </c>
      <c r="J113" s="27">
        <f t="shared" si="2"/>
        <v>1975000</v>
      </c>
      <c r="K113" s="21"/>
    </row>
    <row r="114" spans="1:11" ht="19.5" customHeight="1">
      <c r="A114" s="28">
        <v>2</v>
      </c>
      <c r="B114" s="6" t="s">
        <v>202</v>
      </c>
      <c r="C114" s="15" t="s">
        <v>39</v>
      </c>
      <c r="D114" s="32">
        <v>33052</v>
      </c>
      <c r="E114" s="29" t="s">
        <v>68</v>
      </c>
      <c r="F114" s="79">
        <v>6.96060606060606</v>
      </c>
      <c r="G114" s="5" t="s">
        <v>31</v>
      </c>
      <c r="H114" s="36">
        <v>395000</v>
      </c>
      <c r="I114" s="37">
        <v>5</v>
      </c>
      <c r="J114" s="27">
        <f t="shared" si="2"/>
        <v>1975000</v>
      </c>
      <c r="K114" s="21"/>
    </row>
    <row r="115" spans="1:11" ht="19.5" customHeight="1">
      <c r="A115" s="28">
        <v>3</v>
      </c>
      <c r="B115" s="6" t="s">
        <v>160</v>
      </c>
      <c r="C115" s="15" t="s">
        <v>22</v>
      </c>
      <c r="D115" s="32">
        <v>34572</v>
      </c>
      <c r="E115" s="29" t="s">
        <v>68</v>
      </c>
      <c r="F115" s="79">
        <v>7.254545454545454</v>
      </c>
      <c r="G115" s="5" t="s">
        <v>31</v>
      </c>
      <c r="H115" s="36">
        <v>395000</v>
      </c>
      <c r="I115" s="37">
        <v>5</v>
      </c>
      <c r="J115" s="27">
        <f t="shared" si="2"/>
        <v>1975000</v>
      </c>
      <c r="K115" s="21"/>
    </row>
    <row r="116" spans="1:11" ht="19.5" customHeight="1">
      <c r="A116" s="28">
        <v>4</v>
      </c>
      <c r="B116" s="6" t="s">
        <v>201</v>
      </c>
      <c r="C116" s="15" t="s">
        <v>17</v>
      </c>
      <c r="D116" s="32">
        <v>34628</v>
      </c>
      <c r="E116" s="29" t="s">
        <v>70</v>
      </c>
      <c r="F116" s="79">
        <v>7.396875</v>
      </c>
      <c r="G116" s="5" t="s">
        <v>31</v>
      </c>
      <c r="H116" s="36">
        <v>395000</v>
      </c>
      <c r="I116" s="37">
        <v>5</v>
      </c>
      <c r="J116" s="27">
        <f t="shared" si="2"/>
        <v>1975000</v>
      </c>
      <c r="K116" s="21"/>
    </row>
    <row r="117" spans="1:11" ht="19.5" customHeight="1">
      <c r="A117" s="28">
        <v>5</v>
      </c>
      <c r="B117" s="6" t="s">
        <v>300</v>
      </c>
      <c r="C117" s="15" t="s">
        <v>42</v>
      </c>
      <c r="D117" s="32">
        <v>33665</v>
      </c>
      <c r="E117" s="29" t="s">
        <v>70</v>
      </c>
      <c r="F117" s="79">
        <v>7.29375</v>
      </c>
      <c r="G117" s="5" t="s">
        <v>30</v>
      </c>
      <c r="H117" s="36">
        <v>395000</v>
      </c>
      <c r="I117" s="37">
        <v>5</v>
      </c>
      <c r="J117" s="27">
        <f t="shared" si="2"/>
        <v>1975000</v>
      </c>
      <c r="K117" s="21"/>
    </row>
    <row r="118" spans="1:11" ht="19.5" customHeight="1">
      <c r="A118" s="28">
        <v>6</v>
      </c>
      <c r="B118" s="6" t="s">
        <v>12</v>
      </c>
      <c r="C118" s="15" t="s">
        <v>69</v>
      </c>
      <c r="D118" s="32">
        <v>33614</v>
      </c>
      <c r="E118" s="29" t="s">
        <v>70</v>
      </c>
      <c r="F118" s="79">
        <v>7.08125</v>
      </c>
      <c r="G118" s="5" t="s">
        <v>31</v>
      </c>
      <c r="H118" s="36">
        <v>395000</v>
      </c>
      <c r="I118" s="37">
        <v>5</v>
      </c>
      <c r="J118" s="27">
        <f t="shared" si="2"/>
        <v>1975000</v>
      </c>
      <c r="K118" s="21"/>
    </row>
    <row r="119" spans="1:11" ht="19.5" customHeight="1">
      <c r="A119" s="28">
        <v>7</v>
      </c>
      <c r="B119" s="6" t="s">
        <v>44</v>
      </c>
      <c r="C119" s="15" t="s">
        <v>162</v>
      </c>
      <c r="D119" s="32">
        <v>34284</v>
      </c>
      <c r="E119" s="29" t="s">
        <v>163</v>
      </c>
      <c r="F119" s="78">
        <v>7.392857142857143</v>
      </c>
      <c r="G119" s="5" t="s">
        <v>31</v>
      </c>
      <c r="H119" s="36">
        <v>395000</v>
      </c>
      <c r="I119" s="37">
        <v>5</v>
      </c>
      <c r="J119" s="27">
        <f t="shared" si="2"/>
        <v>1975000</v>
      </c>
      <c r="K119" s="4"/>
    </row>
    <row r="120" spans="1:11" ht="19.5" customHeight="1">
      <c r="A120" s="28">
        <v>8</v>
      </c>
      <c r="B120" s="6" t="s">
        <v>298</v>
      </c>
      <c r="C120" s="15" t="s">
        <v>299</v>
      </c>
      <c r="D120" s="32">
        <v>34754</v>
      </c>
      <c r="E120" s="29" t="s">
        <v>163</v>
      </c>
      <c r="F120" s="78">
        <v>7.489285714285715</v>
      </c>
      <c r="G120" s="5" t="s">
        <v>31</v>
      </c>
      <c r="H120" s="36">
        <v>395000</v>
      </c>
      <c r="I120" s="37">
        <v>5</v>
      </c>
      <c r="J120" s="27">
        <f t="shared" si="2"/>
        <v>1975000</v>
      </c>
      <c r="K120" s="4"/>
    </row>
    <row r="121" spans="1:11" ht="19.5" customHeight="1">
      <c r="A121" s="38"/>
      <c r="B121" s="39"/>
      <c r="C121" s="40"/>
      <c r="D121" s="41"/>
      <c r="E121" s="41"/>
      <c r="F121" s="38"/>
      <c r="G121" s="38"/>
      <c r="H121" s="42"/>
      <c r="I121" s="38"/>
      <c r="J121" s="38"/>
      <c r="K121" s="43"/>
    </row>
    <row r="122" spans="1:11" ht="19.5" customHeight="1">
      <c r="A122" s="44"/>
      <c r="B122" s="134" t="s">
        <v>28</v>
      </c>
      <c r="C122" s="135"/>
      <c r="D122" s="45"/>
      <c r="E122" s="45"/>
      <c r="F122" s="44"/>
      <c r="G122" s="44"/>
      <c r="H122" s="46"/>
      <c r="I122" s="44"/>
      <c r="J122" s="47">
        <f>J8+J57+J112</f>
        <v>275665000</v>
      </c>
      <c r="K122" s="48"/>
    </row>
    <row r="124" spans="8:10" ht="19.5" customHeight="1">
      <c r="H124" s="153" t="s">
        <v>315</v>
      </c>
      <c r="I124" s="153"/>
      <c r="J124" s="153"/>
    </row>
    <row r="125" spans="2:10" ht="19.5" customHeight="1">
      <c r="B125" s="133"/>
      <c r="C125" s="133"/>
      <c r="D125" s="133"/>
      <c r="H125" s="133" t="s">
        <v>29</v>
      </c>
      <c r="I125" s="133"/>
      <c r="J125" s="133"/>
    </row>
    <row r="126" spans="8:10" ht="19.5" customHeight="1">
      <c r="H126" s="19"/>
      <c r="I126" s="50"/>
      <c r="J126" s="50"/>
    </row>
    <row r="127" spans="8:10" ht="19.5" customHeight="1">
      <c r="H127" s="19"/>
      <c r="I127" s="50"/>
      <c r="J127" s="50"/>
    </row>
    <row r="128" spans="8:10" ht="19.5" customHeight="1">
      <c r="H128" s="19"/>
      <c r="I128" s="50"/>
      <c r="J128" s="50"/>
    </row>
    <row r="129" spans="2:10" ht="19.5" customHeight="1">
      <c r="B129" s="133"/>
      <c r="C129" s="133"/>
      <c r="D129" s="133"/>
      <c r="H129" s="133" t="s">
        <v>169</v>
      </c>
      <c r="I129" s="133"/>
      <c r="J129" s="133"/>
    </row>
    <row r="137" spans="1:4" ht="19.5" customHeight="1">
      <c r="A137" s="72" t="s">
        <v>311</v>
      </c>
      <c r="B137" s="7"/>
      <c r="C137" s="9"/>
      <c r="D137" s="9"/>
    </row>
    <row r="138" spans="1:4" ht="19.5" customHeight="1">
      <c r="A138" s="12" t="s">
        <v>166</v>
      </c>
      <c r="B138" s="158" t="s">
        <v>310</v>
      </c>
      <c r="C138" s="159"/>
      <c r="D138" s="12" t="s">
        <v>312</v>
      </c>
    </row>
    <row r="139" spans="1:4" ht="19.5" customHeight="1">
      <c r="A139" s="10" t="s">
        <v>301</v>
      </c>
      <c r="B139" s="10">
        <v>9.03</v>
      </c>
      <c r="C139" s="73"/>
      <c r="D139" s="77" t="s">
        <v>313</v>
      </c>
    </row>
    <row r="140" spans="1:4" ht="19.5" customHeight="1">
      <c r="A140" s="10" t="s">
        <v>302</v>
      </c>
      <c r="B140" s="10">
        <v>7.41</v>
      </c>
      <c r="C140" s="73"/>
      <c r="D140" s="77" t="s">
        <v>313</v>
      </c>
    </row>
    <row r="141" spans="1:4" ht="19.5" customHeight="1">
      <c r="A141" s="81" t="s">
        <v>303</v>
      </c>
      <c r="B141" s="10">
        <v>7.42</v>
      </c>
      <c r="C141" s="74"/>
      <c r="D141" s="77" t="s">
        <v>313</v>
      </c>
    </row>
    <row r="142" spans="1:4" ht="19.5" customHeight="1">
      <c r="A142" s="75" t="s">
        <v>304</v>
      </c>
      <c r="B142" s="10">
        <v>7.52</v>
      </c>
      <c r="C142" s="11"/>
      <c r="D142" s="77" t="s">
        <v>313</v>
      </c>
    </row>
    <row r="143" spans="1:4" ht="19.5" customHeight="1">
      <c r="A143" s="75" t="s">
        <v>305</v>
      </c>
      <c r="B143" s="76">
        <v>7</v>
      </c>
      <c r="C143" s="11"/>
      <c r="D143" s="77" t="s">
        <v>313</v>
      </c>
    </row>
    <row r="144" spans="1:4" ht="19.5" customHeight="1">
      <c r="A144" s="75" t="s">
        <v>306</v>
      </c>
      <c r="B144" s="76">
        <v>7</v>
      </c>
      <c r="C144" s="11"/>
      <c r="D144" s="77" t="s">
        <v>313</v>
      </c>
    </row>
    <row r="145" spans="1:4" ht="19.5" customHeight="1">
      <c r="A145" s="75" t="s">
        <v>307</v>
      </c>
      <c r="B145" s="76">
        <v>7</v>
      </c>
      <c r="C145" s="11"/>
      <c r="D145" s="77" t="s">
        <v>313</v>
      </c>
    </row>
    <row r="146" spans="1:4" ht="19.5" customHeight="1">
      <c r="A146" s="75" t="s">
        <v>308</v>
      </c>
      <c r="B146" s="76">
        <v>7</v>
      </c>
      <c r="C146" s="11"/>
      <c r="D146" s="77" t="s">
        <v>313</v>
      </c>
    </row>
  </sheetData>
  <autoFilter ref="A7:O120"/>
  <mergeCells count="21">
    <mergeCell ref="H129:J129"/>
    <mergeCell ref="B125:D125"/>
    <mergeCell ref="B129:D129"/>
    <mergeCell ref="B122:C122"/>
    <mergeCell ref="H124:J124"/>
    <mergeCell ref="H125:J125"/>
    <mergeCell ref="I6:I7"/>
    <mergeCell ref="A3:K3"/>
    <mergeCell ref="J6:J7"/>
    <mergeCell ref="K6:K7"/>
    <mergeCell ref="D6:D7"/>
    <mergeCell ref="B138:C138"/>
    <mergeCell ref="A1:K1"/>
    <mergeCell ref="A2:K2"/>
    <mergeCell ref="A4:K4"/>
    <mergeCell ref="A6:A7"/>
    <mergeCell ref="B6:B7"/>
    <mergeCell ref="C6:C7"/>
    <mergeCell ref="E6:E7"/>
    <mergeCell ref="F6:G6"/>
    <mergeCell ref="H6:H7"/>
  </mergeCells>
  <printOptions/>
  <pageMargins left="0.2362204724409449" right="0.2362204724409449" top="0.7480314960629921" bottom="0.7480314960629921" header="0.5118110236220472" footer="0.5118110236220472"/>
  <pageSetup horizontalDpi="600" verticalDpi="600" orientation="portrait" paperSize="9" r:id="rId1"/>
  <headerFooter alignWithMargins="0">
    <oddFooter>&amp;L&amp;"Times New Roman,Bold"&amp;8HBHKI,13-14-KHOA ĐIỆN&amp;R&amp;"Times New Roman,Bold"&amp;P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CHANGE_ME</dc:creator>
  <cp:keywords/>
  <dc:description/>
  <cp:lastModifiedBy>NewWind</cp:lastModifiedBy>
  <cp:lastPrinted>2014-10-06T00:43:34Z</cp:lastPrinted>
  <dcterms:created xsi:type="dcterms:W3CDTF">2011-04-01T11:51:25Z</dcterms:created>
  <dcterms:modified xsi:type="dcterms:W3CDTF">2014-10-06T00:50:23Z</dcterms:modified>
  <cp:category/>
  <cp:version/>
  <cp:contentType/>
  <cp:contentStatus/>
</cp:coreProperties>
</file>