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20" windowHeight="11640" activeTab="1"/>
  </bookViews>
  <sheets>
    <sheet name="CĐM53" sheetId="1" r:id="rId1"/>
    <sheet name="CĐCN53" sheetId="2" r:id="rId2"/>
    <sheet name="BĐTHILẠI" sheetId="3" r:id="rId3"/>
  </sheets>
  <definedNames>
    <definedName name="_xlnm.Print_Titles" localSheetId="1">'CĐCN53'!$11:$11</definedName>
    <definedName name="_xlnm.Print_Titles" localSheetId="0">'CĐM53'!$11:$11</definedName>
  </definedNames>
  <calcPr fullCalcOnLoad="1"/>
</workbook>
</file>

<file path=xl/sharedStrings.xml><?xml version="1.0" encoding="utf-8"?>
<sst xmlns="http://schemas.openxmlformats.org/spreadsheetml/2006/main" count="167" uniqueCount="99">
  <si>
    <t>BỘ CÔNG THƯƠNG</t>
  </si>
  <si>
    <t>CỘNG HOÀ XÃ HỘI CHỦ NGHĨA VIỆT NAM</t>
  </si>
  <si>
    <t>TRƯỜNG ĐH CÔNG NGHIỆP QUẢNG NINH</t>
  </si>
  <si>
    <t>Độc lập – Tự do – Hạnh phúc</t>
  </si>
  <si>
    <t>________________</t>
  </si>
  <si>
    <t>_______________________</t>
  </si>
  <si>
    <t>Đã chỉnh sửa 04/10/12</t>
  </si>
  <si>
    <t>BÁO CÁO KẾT QUẢ GIẢNG DẠY - BẬC TRUNG HỌC</t>
  </si>
  <si>
    <t>Học phần:….…………………..…………………… Số ĐVH:…….</t>
  </si>
  <si>
    <t>Thời gian thi : ……………………………..</t>
  </si>
  <si>
    <t>Học kỳ: ……….., Năm học : 20..… - 20..…</t>
  </si>
  <si>
    <t>TT</t>
  </si>
  <si>
    <t>Họ và tên</t>
  </si>
  <si>
    <t>Ngày
sinh</t>
  </si>
  <si>
    <t>Điểm
TBKT</t>
  </si>
  <si>
    <t>Điểm
thi</t>
  </si>
  <si>
    <t>Điểm
TKHP</t>
  </si>
  <si>
    <t>Ghi chú</t>
  </si>
  <si>
    <t>Anh</t>
  </si>
  <si>
    <t xml:space="preserve">Nguyễn Văn </t>
  </si>
  <si>
    <t>XL</t>
  </si>
  <si>
    <t>SL</t>
  </si>
  <si>
    <t>%</t>
  </si>
  <si>
    <t xml:space="preserve">Tổng tham gia XL: </t>
  </si>
  <si>
    <t>XS</t>
  </si>
  <si>
    <t>TB</t>
  </si>
  <si>
    <t>Giỏi</t>
  </si>
  <si>
    <t>Yếu</t>
  </si>
  <si>
    <t>Khá</t>
  </si>
  <si>
    <t>Kém</t>
  </si>
  <si>
    <t>TB khá</t>
  </si>
  <si>
    <r>
      <t>Ghi chú :</t>
    </r>
    <r>
      <rPr>
        <i/>
        <sz val="12"/>
        <rFont val="Times New Roman"/>
        <family val="1"/>
      </rPr>
      <t xml:space="preserve"> Sinh viên chưa có điểm, giảng viên phải ghi rõ lý do vàp phần ghi chú của giáo viên. Báo cáo </t>
    </r>
  </si>
  <si>
    <t>kết quả học phần phải được gửi về phòng Đào tạo chậm nhất sau 1 tuần kể từ ngày thi, ghi theo</t>
  </si>
  <si>
    <t xml:space="preserve"> yêu  cầu các cột mục và đủ các chữ ký.</t>
  </si>
  <si>
    <t xml:space="preserve"> - Không bổ sung tên học sinh lớp khác vào bảng điểm.</t>
  </si>
  <si>
    <t xml:space="preserve">   Ngày........tháng .........năm 20....</t>
  </si>
  <si>
    <t>TRƯỞNG KHOA</t>
  </si>
  <si>
    <t>TRƯỞNG BỘ MÔN</t>
  </si>
  <si>
    <t>GIÁO VIÊN BỘ MÔN</t>
  </si>
  <si>
    <t>(Ký, ghi họ tên)</t>
  </si>
  <si>
    <t>Nguyễn Thanh</t>
  </si>
  <si>
    <t>Vũ Đức</t>
  </si>
  <si>
    <t>Ninh</t>
  </si>
  <si>
    <t>Quân</t>
  </si>
  <si>
    <t>Thủy</t>
  </si>
  <si>
    <t>Tuấn</t>
  </si>
  <si>
    <t>Cao Văn</t>
  </si>
  <si>
    <t>Mạnh</t>
  </si>
  <si>
    <t>Khánh</t>
  </si>
  <si>
    <r>
      <t xml:space="preserve">Thi lại (học lại) : </t>
    </r>
    <r>
      <rPr>
        <i/>
        <sz val="8"/>
        <rFont val="Times New Roman"/>
        <family val="1"/>
      </rPr>
      <t>……………………………………………………..</t>
    </r>
  </si>
  <si>
    <t>Họ và tên giáo viên giảng dạy : ………………………………</t>
  </si>
  <si>
    <r>
      <t xml:space="preserve">Lớp </t>
    </r>
    <r>
      <rPr>
        <i/>
        <sz val="8"/>
        <rFont val="Times New Roman"/>
        <family val="1"/>
      </rPr>
      <t>……………………………………………..</t>
    </r>
  </si>
  <si>
    <t>KĐ</t>
  </si>
  <si>
    <r>
      <t>Xếp loại :</t>
    </r>
    <r>
      <rPr>
        <sz val="13"/>
        <rFont val="Times New Roman"/>
        <family val="1"/>
      </rPr>
      <t xml:space="preserve"> </t>
    </r>
    <r>
      <rPr>
        <i/>
        <sz val="13"/>
        <rFont val="Times New Roman"/>
        <family val="1"/>
      </rPr>
      <t>Xuất sắc………SV……….%           Giỏi……......SV……...%            Khá: ………..SV……...%</t>
    </r>
  </si>
  <si>
    <t xml:space="preserve">    TBKhá……...SV…….%    Trung bình :……...SV……..%    Yếu :…….SV.……%     Kém :……..SV…….%</t>
  </si>
  <si>
    <t xml:space="preserve">Ghi chú: Học sinh chưa có điểm, giáo viên phải ghi rõ lý do vào cột ghi chú. </t>
  </si>
  <si>
    <t xml:space="preserve">Báo cáo kết quả học phần phải được gửi về phòng Đào tạo chậm nhất sau 1 tuần kể từ ngày thi, </t>
  </si>
  <si>
    <t xml:space="preserve"> ghi theo yêu cầu các cột mục và đủ các chữ ký.</t>
  </si>
  <si>
    <t xml:space="preserve">   Ngày.............tháng .......... năm 20....</t>
  </si>
  <si>
    <t>Đạt</t>
  </si>
  <si>
    <t>Nguyễn Thị</t>
  </si>
  <si>
    <t>Trung</t>
  </si>
  <si>
    <t>Lớp Cơ điện Công nghiệp và Dân dụng 53</t>
  </si>
  <si>
    <t>Chung</t>
  </si>
  <si>
    <t>Nam</t>
  </si>
  <si>
    <r>
      <t xml:space="preserve">TRƯỜNG ĐH </t>
    </r>
    <r>
      <rPr>
        <u val="single"/>
        <sz val="12"/>
        <rFont val="Times New Roman"/>
        <family val="1"/>
      </rPr>
      <t>CÔNG NGHIỆP</t>
    </r>
    <r>
      <rPr>
        <sz val="12"/>
        <rFont val="Times New Roman"/>
        <family val="1"/>
      </rPr>
      <t xml:space="preserve"> QUẢNG NINH</t>
    </r>
  </si>
  <si>
    <t>Lớp Cơ điện mỏ 54</t>
  </si>
  <si>
    <t>Phạm Tiến</t>
  </si>
  <si>
    <t xml:space="preserve">Trịnh Ngọc </t>
  </si>
  <si>
    <t>Cương</t>
  </si>
  <si>
    <t>Lê Minh</t>
  </si>
  <si>
    <t>Nguyễn Hoàng</t>
  </si>
  <si>
    <t>Duy</t>
  </si>
  <si>
    <t xml:space="preserve">Vũ Thái </t>
  </si>
  <si>
    <t>Học</t>
  </si>
  <si>
    <t>Trần Văn</t>
  </si>
  <si>
    <t>Hoằng</t>
  </si>
  <si>
    <t>Khương Văn</t>
  </si>
  <si>
    <t>Nguyễn Đăng</t>
  </si>
  <si>
    <t>Phú</t>
  </si>
  <si>
    <t>Vũ Thị Huyền</t>
  </si>
  <si>
    <t>Sâm</t>
  </si>
  <si>
    <t>Thiện</t>
  </si>
  <si>
    <t>Tùng</t>
  </si>
  <si>
    <t>Nguyễn Đức</t>
  </si>
  <si>
    <t>Cảnh</t>
  </si>
  <si>
    <t xml:space="preserve">Bùi Ngọc </t>
  </si>
  <si>
    <t>Đào Văn</t>
  </si>
  <si>
    <t>Huỳnh</t>
  </si>
  <si>
    <t>Bùi Khắc</t>
  </si>
  <si>
    <t>Huy</t>
  </si>
  <si>
    <t>Phạm Duy</t>
  </si>
  <si>
    <t>Trần Đức</t>
  </si>
  <si>
    <t>Phạm Tuấn</t>
  </si>
  <si>
    <t>Phượng</t>
  </si>
  <si>
    <t>Phạm Văn</t>
  </si>
  <si>
    <t>Phạm Thanh</t>
  </si>
  <si>
    <t>Tú</t>
  </si>
  <si>
    <t>Tuân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</si>
</sst>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809]dd\ mmmm\ yyyy"/>
    <numFmt numFmtId="174" formatCode="dd/mm/yy;@"/>
  </numFmts>
  <fonts count="20">
    <font>
      <sz val="12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7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i/>
      <sz val="13"/>
      <name val="Times New Roman"/>
      <family val="1"/>
    </font>
    <font>
      <i/>
      <sz val="8"/>
      <name val="Times New Roman"/>
      <family val="1"/>
    </font>
    <font>
      <sz val="8"/>
      <name val="Times New Roman"/>
      <family val="0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u val="single"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172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NumberFormat="1" applyFont="1" applyAlignment="1">
      <alignment/>
    </xf>
    <xf numFmtId="49" fontId="5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172" fontId="1" fillId="0" borderId="3" xfId="0" applyNumberFormat="1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172" fontId="1" fillId="0" borderId="4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1" fillId="2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14" fontId="3" fillId="2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172" fontId="10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49" fontId="10" fillId="0" borderId="0" xfId="0" applyNumberFormat="1" applyFont="1" applyAlignment="1">
      <alignment/>
    </xf>
    <xf numFmtId="49" fontId="14" fillId="0" borderId="0" xfId="0" applyNumberFormat="1" applyFont="1" applyAlignment="1">
      <alignment horizontal="right"/>
    </xf>
    <xf numFmtId="0" fontId="11" fillId="0" borderId="1" xfId="0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/>
    </xf>
    <xf numFmtId="172" fontId="13" fillId="2" borderId="7" xfId="0" applyNumberFormat="1" applyFont="1" applyFill="1" applyBorder="1" applyAlignment="1">
      <alignment wrapText="1"/>
    </xf>
    <xf numFmtId="172" fontId="13" fillId="2" borderId="8" xfId="0" applyNumberFormat="1" applyFont="1" applyFill="1" applyBorder="1" applyAlignment="1">
      <alignment horizontal="left" wrapText="1"/>
    </xf>
    <xf numFmtId="14" fontId="13" fillId="2" borderId="8" xfId="0" applyNumberFormat="1" applyFont="1" applyFill="1" applyBorder="1" applyAlignment="1">
      <alignment horizontal="center" wrapText="1"/>
    </xf>
    <xf numFmtId="0" fontId="10" fillId="0" borderId="2" xfId="0" applyFont="1" applyBorder="1" applyAlignment="1">
      <alignment/>
    </xf>
    <xf numFmtId="172" fontId="10" fillId="0" borderId="2" xfId="0" applyNumberFormat="1" applyFont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172" fontId="13" fillId="2" borderId="9" xfId="0" applyNumberFormat="1" applyFont="1" applyFill="1" applyBorder="1" applyAlignment="1">
      <alignment wrapText="1"/>
    </xf>
    <xf numFmtId="172" fontId="13" fillId="2" borderId="10" xfId="0" applyNumberFormat="1" applyFont="1" applyFill="1" applyBorder="1" applyAlignment="1">
      <alignment horizontal="left" wrapText="1"/>
    </xf>
    <xf numFmtId="14" fontId="13" fillId="2" borderId="3" xfId="0" applyNumberFormat="1" applyFont="1" applyFill="1" applyBorder="1" applyAlignment="1">
      <alignment horizontal="center" wrapText="1"/>
    </xf>
    <xf numFmtId="0" fontId="10" fillId="0" borderId="3" xfId="0" applyFont="1" applyBorder="1" applyAlignment="1">
      <alignment/>
    </xf>
    <xf numFmtId="172" fontId="10" fillId="0" borderId="3" xfId="0" applyNumberFormat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Fill="1" applyBorder="1" applyAlignment="1">
      <alignment horizontal="left" wrapText="1" indent="1"/>
    </xf>
    <xf numFmtId="0" fontId="13" fillId="0" borderId="6" xfId="0" applyFont="1" applyBorder="1" applyAlignment="1">
      <alignment wrapText="1"/>
    </xf>
    <xf numFmtId="49" fontId="13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/>
    </xf>
    <xf numFmtId="172" fontId="10" fillId="0" borderId="4" xfId="0" applyNumberFormat="1" applyFont="1" applyBorder="1" applyAlignment="1">
      <alignment horizontal="center"/>
    </xf>
    <xf numFmtId="0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172" fontId="1" fillId="0" borderId="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7" xfId="0" applyFont="1" applyBorder="1" applyAlignment="1">
      <alignment shrinkToFit="1"/>
    </xf>
    <xf numFmtId="0" fontId="3" fillId="0" borderId="8" xfId="0" applyFont="1" applyBorder="1" applyAlignment="1">
      <alignment shrinkToFit="1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8" fillId="0" borderId="0" xfId="0" applyNumberFormat="1" applyFont="1" applyAlignment="1">
      <alignment/>
    </xf>
    <xf numFmtId="0" fontId="3" fillId="0" borderId="9" xfId="0" applyFont="1" applyBorder="1" applyAlignment="1">
      <alignment shrinkToFit="1"/>
    </xf>
    <xf numFmtId="0" fontId="3" fillId="0" borderId="10" xfId="0" applyFont="1" applyBorder="1" applyAlignment="1">
      <alignment shrinkToFit="1"/>
    </xf>
    <xf numFmtId="1" fontId="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172" fontId="0" fillId="0" borderId="2" xfId="0" applyNumberFormat="1" applyFont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 quotePrefix="1">
      <alignment horizontal="center"/>
    </xf>
    <xf numFmtId="0" fontId="0" fillId="0" borderId="3" xfId="0" applyFont="1" applyBorder="1" applyAlignment="1">
      <alignment/>
    </xf>
    <xf numFmtId="172" fontId="0" fillId="0" borderId="3" xfId="0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172" fontId="0" fillId="0" borderId="4" xfId="0" applyNumberFormat="1" applyFont="1" applyBorder="1" applyAlignment="1">
      <alignment horizontal="center"/>
    </xf>
    <xf numFmtId="49" fontId="0" fillId="2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174" fontId="0" fillId="2" borderId="4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9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 quotePrefix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 quotePrefix="1">
      <alignment horizontal="center"/>
    </xf>
    <xf numFmtId="0" fontId="10" fillId="0" borderId="0" xfId="0" applyNumberFormat="1" applyFont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72" fontId="7" fillId="0" borderId="12" xfId="0" applyNumberFormat="1" applyFont="1" applyBorder="1" applyAlignment="1">
      <alignment horizontal="center"/>
    </xf>
    <xf numFmtId="172" fontId="7" fillId="0" borderId="13" xfId="0" applyNumberFormat="1" applyFont="1" applyBorder="1" applyAlignment="1">
      <alignment/>
    </xf>
    <xf numFmtId="1" fontId="7" fillId="0" borderId="13" xfId="0" applyNumberFormat="1" applyFont="1" applyBorder="1" applyAlignment="1">
      <alignment horizontal="center"/>
    </xf>
    <xf numFmtId="172" fontId="7" fillId="0" borderId="13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172" fontId="7" fillId="0" borderId="1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174" fontId="1" fillId="0" borderId="2" xfId="0" applyNumberFormat="1" applyFont="1" applyBorder="1" applyAlignment="1">
      <alignment horizontal="center" shrinkToFit="1"/>
    </xf>
    <xf numFmtId="174" fontId="1" fillId="0" borderId="3" xfId="0" applyNumberFormat="1" applyFont="1" applyBorder="1" applyAlignment="1">
      <alignment horizontal="center"/>
    </xf>
    <xf numFmtId="174" fontId="1" fillId="0" borderId="3" xfId="0" applyNumberFormat="1" applyFont="1" applyBorder="1" applyAlignment="1">
      <alignment horizont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866775" y="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781050</xdr:colOff>
      <xdr:row>0</xdr:row>
      <xdr:rowOff>0</xdr:rowOff>
    </xdr:from>
    <xdr:to>
      <xdr:col>7</xdr:col>
      <xdr:colOff>161925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162425" y="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7">
      <selection activeCell="D12" sqref="D12:D25"/>
    </sheetView>
  </sheetViews>
  <sheetFormatPr defaultColWidth="9.00390625" defaultRowHeight="19.5" customHeight="1"/>
  <cols>
    <col min="1" max="1" width="5.875" style="1" customWidth="1"/>
    <col min="2" max="2" width="19.50390625" style="1" customWidth="1"/>
    <col min="3" max="3" width="8.625" style="4" customWidth="1"/>
    <col min="4" max="4" width="13.125" style="3" customWidth="1"/>
    <col min="5" max="5" width="10.00390625" style="1" customWidth="1"/>
    <col min="6" max="6" width="9.75390625" style="1" customWidth="1"/>
    <col min="7" max="7" width="10.375" style="5" customWidth="1"/>
    <col min="8" max="8" width="12.625" style="1" customWidth="1"/>
    <col min="9" max="16384" width="9.00390625" style="1" customWidth="1"/>
  </cols>
  <sheetData>
    <row r="1" spans="1:8" ht="19.5" customHeight="1">
      <c r="A1" s="133" t="s">
        <v>0</v>
      </c>
      <c r="B1" s="134"/>
      <c r="C1" s="134"/>
      <c r="D1" s="134"/>
      <c r="E1" s="133" t="s">
        <v>1</v>
      </c>
      <c r="F1" s="134"/>
      <c r="G1" s="134"/>
      <c r="H1" s="134"/>
    </row>
    <row r="2" spans="1:8" ht="19.5" customHeight="1">
      <c r="A2" s="133" t="s">
        <v>65</v>
      </c>
      <c r="B2" s="134"/>
      <c r="C2" s="134"/>
      <c r="D2" s="134"/>
      <c r="E2" s="135" t="s">
        <v>3</v>
      </c>
      <c r="F2" s="124"/>
      <c r="G2" s="124"/>
      <c r="H2" s="124"/>
    </row>
    <row r="4" spans="1:11" ht="19.5" customHeight="1">
      <c r="A4" s="126" t="s">
        <v>7</v>
      </c>
      <c r="B4" s="124"/>
      <c r="C4" s="124"/>
      <c r="D4" s="124"/>
      <c r="E4" s="124"/>
      <c r="F4" s="124"/>
      <c r="G4" s="124"/>
      <c r="H4" s="124"/>
      <c r="I4" s="2"/>
      <c r="J4" s="2"/>
      <c r="K4" s="2"/>
    </row>
    <row r="5" spans="1:11" ht="19.5" customHeight="1">
      <c r="A5" s="2"/>
      <c r="B5" s="2"/>
      <c r="C5" s="6"/>
      <c r="D5" s="2"/>
      <c r="E5" s="2"/>
      <c r="F5" s="2"/>
      <c r="G5" s="2"/>
      <c r="H5" s="2"/>
      <c r="I5" s="2"/>
      <c r="J5" s="2"/>
      <c r="K5" s="2"/>
    </row>
    <row r="6" spans="1:11" ht="19.5" customHeight="1">
      <c r="A6" s="128" t="s">
        <v>8</v>
      </c>
      <c r="B6" s="132"/>
      <c r="C6" s="132"/>
      <c r="D6" s="132"/>
      <c r="E6" s="132"/>
      <c r="F6" s="132"/>
      <c r="G6" s="132"/>
      <c r="H6" s="132"/>
      <c r="I6" s="8"/>
      <c r="J6" s="8"/>
      <c r="K6" s="8"/>
    </row>
    <row r="7" spans="1:11" ht="19.5" customHeight="1">
      <c r="A7" s="128" t="s">
        <v>9</v>
      </c>
      <c r="B7" s="129"/>
      <c r="C7" s="129"/>
      <c r="D7" s="129"/>
      <c r="E7" s="129"/>
      <c r="F7" s="129"/>
      <c r="G7" s="129"/>
      <c r="H7" s="129"/>
      <c r="I7" s="8"/>
      <c r="J7" s="8"/>
      <c r="K7" s="8"/>
    </row>
    <row r="8" spans="1:11" ht="19.5" customHeight="1">
      <c r="A8" s="128" t="s">
        <v>10</v>
      </c>
      <c r="B8" s="129"/>
      <c r="C8" s="129"/>
      <c r="D8" s="129"/>
      <c r="E8" s="129"/>
      <c r="F8" s="129"/>
      <c r="G8" s="129"/>
      <c r="H8" s="129"/>
      <c r="I8" s="8"/>
      <c r="J8" s="8"/>
      <c r="K8" s="8"/>
    </row>
    <row r="9" spans="1:11" ht="19.5" customHeight="1">
      <c r="A9" s="7"/>
      <c r="B9" s="9"/>
      <c r="C9" s="9"/>
      <c r="D9" s="9"/>
      <c r="E9" s="9"/>
      <c r="F9" s="9"/>
      <c r="G9" s="9"/>
      <c r="H9" s="9"/>
      <c r="I9" s="8"/>
      <c r="J9" s="8"/>
      <c r="K9" s="8"/>
    </row>
    <row r="10" spans="1:8" ht="19.5" customHeight="1">
      <c r="A10" s="10" t="s">
        <v>66</v>
      </c>
      <c r="H10" s="11"/>
    </row>
    <row r="11" spans="1:8" s="15" customFormat="1" ht="37.5">
      <c r="A11" s="12" t="s">
        <v>11</v>
      </c>
      <c r="B11" s="130" t="s">
        <v>12</v>
      </c>
      <c r="C11" s="131"/>
      <c r="D11" s="14" t="s">
        <v>13</v>
      </c>
      <c r="E11" s="14" t="s">
        <v>14</v>
      </c>
      <c r="F11" s="14" t="s">
        <v>15</v>
      </c>
      <c r="G11" s="14" t="s">
        <v>16</v>
      </c>
      <c r="H11" s="13" t="s">
        <v>17</v>
      </c>
    </row>
    <row r="12" spans="1:9" ht="19.5" customHeight="1">
      <c r="A12" s="16">
        <v>1</v>
      </c>
      <c r="B12" s="78" t="s">
        <v>67</v>
      </c>
      <c r="C12" s="79" t="s">
        <v>59</v>
      </c>
      <c r="D12" s="154">
        <v>34733</v>
      </c>
      <c r="E12" s="17"/>
      <c r="F12" s="17"/>
      <c r="G12" s="76">
        <f>(F12+E12)/2</f>
        <v>0</v>
      </c>
      <c r="H12" s="17"/>
      <c r="I12" s="1" t="str">
        <f>IF(G12&gt;=8.95,"Xuất sắc",IF(G12&gt;=7.95,"Giỏi",IF(G12&gt;=6.65,"Khá",IF(G12&gt;=5.95,"TB khá",IF(G12&gt;=4.95,"Trung bình",IF(G12&gt;=3.95,"Yếu",IF(G12&lt;3.95,"Kém")))))))</f>
        <v>Kém</v>
      </c>
    </row>
    <row r="13" spans="1:9" ht="19.5" customHeight="1">
      <c r="A13" s="19">
        <v>2</v>
      </c>
      <c r="B13" s="80" t="s">
        <v>68</v>
      </c>
      <c r="C13" s="81" t="s">
        <v>18</v>
      </c>
      <c r="D13" s="155">
        <v>34069</v>
      </c>
      <c r="E13" s="20"/>
      <c r="F13" s="20"/>
      <c r="G13" s="18">
        <f>(F13+E13)/2</f>
        <v>0</v>
      </c>
      <c r="H13" s="20"/>
      <c r="I13" s="1" t="str">
        <f aca="true" t="shared" si="0" ref="I13:I25">IF(G13&gt;=8.95,"Xuất sắc",IF(G13&gt;=7.95,"Giỏi",IF(G13&gt;=6.65,"Khá",IF(G13&gt;=5.95,"TB khá",IF(G13&gt;=4.95,"Trung bình",IF(G13&gt;=3.95,"Yếu",IF(G13&lt;3.95,"Kém")))))))</f>
        <v>Kém</v>
      </c>
    </row>
    <row r="14" spans="1:9" ht="19.5" customHeight="1">
      <c r="A14" s="19">
        <v>3</v>
      </c>
      <c r="B14" s="83" t="s">
        <v>19</v>
      </c>
      <c r="C14" s="84" t="s">
        <v>69</v>
      </c>
      <c r="D14" s="156">
        <v>34284</v>
      </c>
      <c r="E14" s="20"/>
      <c r="F14" s="20"/>
      <c r="G14" s="18">
        <f aca="true" t="shared" si="1" ref="G14:G25">(F14+E14)/2</f>
        <v>0</v>
      </c>
      <c r="H14" s="20"/>
      <c r="I14" s="1" t="str">
        <f t="shared" si="0"/>
        <v>Kém</v>
      </c>
    </row>
    <row r="15" spans="1:9" ht="19.5" customHeight="1">
      <c r="A15" s="19">
        <v>4</v>
      </c>
      <c r="B15" s="80" t="s">
        <v>70</v>
      </c>
      <c r="C15" s="81" t="s">
        <v>63</v>
      </c>
      <c r="D15" s="155">
        <v>34208</v>
      </c>
      <c r="E15" s="20"/>
      <c r="F15" s="20"/>
      <c r="G15" s="18">
        <f t="shared" si="1"/>
        <v>0</v>
      </c>
      <c r="H15" s="20"/>
      <c r="I15" s="1" t="str">
        <f t="shared" si="0"/>
        <v>Kém</v>
      </c>
    </row>
    <row r="16" spans="1:9" ht="19.5" customHeight="1">
      <c r="A16" s="19">
        <v>5</v>
      </c>
      <c r="B16" s="83" t="s">
        <v>71</v>
      </c>
      <c r="C16" s="84" t="s">
        <v>72</v>
      </c>
      <c r="D16" s="156">
        <v>33968</v>
      </c>
      <c r="E16" s="20"/>
      <c r="F16" s="20"/>
      <c r="G16" s="18">
        <f t="shared" si="1"/>
        <v>0</v>
      </c>
      <c r="H16" s="20"/>
      <c r="I16" s="1" t="str">
        <f t="shared" si="0"/>
        <v>Kém</v>
      </c>
    </row>
    <row r="17" spans="1:9" ht="19.5" customHeight="1">
      <c r="A17" s="19">
        <v>6</v>
      </c>
      <c r="B17" s="80" t="s">
        <v>73</v>
      </c>
      <c r="C17" s="81" t="s">
        <v>74</v>
      </c>
      <c r="D17" s="155">
        <v>33293</v>
      </c>
      <c r="E17" s="20"/>
      <c r="F17" s="20"/>
      <c r="G17" s="18">
        <f t="shared" si="1"/>
        <v>0</v>
      </c>
      <c r="H17" s="20"/>
      <c r="I17" s="1" t="str">
        <f t="shared" si="0"/>
        <v>Kém</v>
      </c>
    </row>
    <row r="18" spans="1:9" ht="19.5" customHeight="1">
      <c r="A18" s="19">
        <v>7</v>
      </c>
      <c r="B18" s="80" t="s">
        <v>75</v>
      </c>
      <c r="C18" s="81" t="s">
        <v>76</v>
      </c>
      <c r="D18" s="155">
        <v>34754</v>
      </c>
      <c r="E18" s="20"/>
      <c r="F18" s="20"/>
      <c r="G18" s="18">
        <f t="shared" si="1"/>
        <v>0</v>
      </c>
      <c r="H18" s="20"/>
      <c r="I18" s="1" t="str">
        <f t="shared" si="0"/>
        <v>Kém</v>
      </c>
    </row>
    <row r="19" spans="1:9" ht="19.5" customHeight="1">
      <c r="A19" s="19">
        <v>8</v>
      </c>
      <c r="B19" s="80" t="s">
        <v>77</v>
      </c>
      <c r="C19" s="81" t="s">
        <v>47</v>
      </c>
      <c r="D19" s="155">
        <v>34970</v>
      </c>
      <c r="E19" s="20"/>
      <c r="F19" s="20"/>
      <c r="G19" s="18">
        <f t="shared" si="1"/>
        <v>0</v>
      </c>
      <c r="H19" s="20"/>
      <c r="I19" s="1" t="str">
        <f t="shared" si="0"/>
        <v>Kém</v>
      </c>
    </row>
    <row r="20" spans="1:9" ht="19.5" customHeight="1">
      <c r="A20" s="19">
        <v>9</v>
      </c>
      <c r="B20" s="83" t="s">
        <v>78</v>
      </c>
      <c r="C20" s="84" t="s">
        <v>79</v>
      </c>
      <c r="D20" s="156">
        <v>34252</v>
      </c>
      <c r="E20" s="20"/>
      <c r="F20" s="20"/>
      <c r="G20" s="18">
        <f t="shared" si="1"/>
        <v>0</v>
      </c>
      <c r="H20" s="20"/>
      <c r="I20" s="1" t="str">
        <f t="shared" si="0"/>
        <v>Kém</v>
      </c>
    </row>
    <row r="21" spans="1:9" ht="19.5" customHeight="1">
      <c r="A21" s="19">
        <v>10</v>
      </c>
      <c r="B21" s="83" t="s">
        <v>80</v>
      </c>
      <c r="C21" s="84" t="s">
        <v>81</v>
      </c>
      <c r="D21" s="156">
        <v>34834</v>
      </c>
      <c r="E21" s="20"/>
      <c r="F21" s="20"/>
      <c r="G21" s="18">
        <f t="shared" si="1"/>
        <v>0</v>
      </c>
      <c r="H21" s="20"/>
      <c r="I21" s="1" t="str">
        <f t="shared" si="0"/>
        <v>Kém</v>
      </c>
    </row>
    <row r="22" spans="1:9" ht="19.5" customHeight="1">
      <c r="A22" s="19">
        <v>11</v>
      </c>
      <c r="B22" s="83" t="s">
        <v>19</v>
      </c>
      <c r="C22" s="84" t="s">
        <v>82</v>
      </c>
      <c r="D22" s="156">
        <v>34763</v>
      </c>
      <c r="E22" s="20"/>
      <c r="F22" s="20"/>
      <c r="G22" s="18">
        <f t="shared" si="1"/>
        <v>0</v>
      </c>
      <c r="H22" s="20"/>
      <c r="I22" s="1" t="str">
        <f t="shared" si="0"/>
        <v>Kém</v>
      </c>
    </row>
    <row r="23" spans="1:9" ht="19.5" customHeight="1">
      <c r="A23" s="19">
        <v>12</v>
      </c>
      <c r="B23" s="83" t="s">
        <v>40</v>
      </c>
      <c r="C23" s="84" t="s">
        <v>44</v>
      </c>
      <c r="D23" s="156">
        <v>34922</v>
      </c>
      <c r="E23" s="20"/>
      <c r="F23" s="20"/>
      <c r="G23" s="18">
        <f t="shared" si="1"/>
        <v>0</v>
      </c>
      <c r="H23" s="20"/>
      <c r="I23" s="1" t="str">
        <f t="shared" si="0"/>
        <v>Kém</v>
      </c>
    </row>
    <row r="24" spans="1:9" ht="19.5" customHeight="1">
      <c r="A24" s="19">
        <v>13</v>
      </c>
      <c r="B24" s="83" t="s">
        <v>19</v>
      </c>
      <c r="C24" s="84" t="s">
        <v>83</v>
      </c>
      <c r="D24" s="156">
        <v>34709</v>
      </c>
      <c r="E24" s="20"/>
      <c r="F24" s="20"/>
      <c r="G24" s="18">
        <f t="shared" si="1"/>
        <v>0</v>
      </c>
      <c r="H24" s="20"/>
      <c r="I24" s="1" t="str">
        <f t="shared" si="0"/>
        <v>Kém</v>
      </c>
    </row>
    <row r="25" spans="1:9" ht="19.5" customHeight="1">
      <c r="A25" s="19">
        <v>14</v>
      </c>
      <c r="B25" s="83" t="s">
        <v>19</v>
      </c>
      <c r="C25" s="84" t="s">
        <v>45</v>
      </c>
      <c r="D25" s="156">
        <v>34371</v>
      </c>
      <c r="E25" s="20"/>
      <c r="F25" s="20"/>
      <c r="G25" s="18">
        <f t="shared" si="1"/>
        <v>0</v>
      </c>
      <c r="H25" s="20"/>
      <c r="I25" s="1" t="str">
        <f t="shared" si="0"/>
        <v>Kém</v>
      </c>
    </row>
    <row r="26" spans="1:8" ht="19.5" customHeight="1">
      <c r="A26" s="39"/>
      <c r="B26" s="40"/>
      <c r="C26" s="41"/>
      <c r="D26" s="42"/>
      <c r="E26" s="21"/>
      <c r="F26" s="21"/>
      <c r="G26" s="22"/>
      <c r="H26" s="21"/>
    </row>
    <row r="28" spans="1:8" ht="16.5" customHeight="1">
      <c r="A28" s="25"/>
      <c r="B28" s="25"/>
      <c r="C28" s="153" t="s">
        <v>20</v>
      </c>
      <c r="D28" s="153" t="s">
        <v>21</v>
      </c>
      <c r="E28" s="153" t="s">
        <v>22</v>
      </c>
      <c r="F28" s="153" t="s">
        <v>20</v>
      </c>
      <c r="G28" s="153" t="s">
        <v>21</v>
      </c>
      <c r="H28" s="153" t="s">
        <v>22</v>
      </c>
    </row>
    <row r="29" spans="1:8" ht="16.5" customHeight="1">
      <c r="A29" s="25"/>
      <c r="B29" s="25" t="s">
        <v>23</v>
      </c>
      <c r="C29" s="151" t="s">
        <v>24</v>
      </c>
      <c r="D29" s="151">
        <f>COUNTIF(I12:I25,"Xuất sắc")</f>
        <v>0</v>
      </c>
      <c r="E29" s="152">
        <f>D29*100/B30</f>
        <v>0</v>
      </c>
      <c r="F29" s="152" t="s">
        <v>25</v>
      </c>
      <c r="G29" s="151">
        <f>COUNTIF(I12:I25,"Trung bình")</f>
        <v>0</v>
      </c>
      <c r="H29" s="152">
        <f>G29*100/B30</f>
        <v>0</v>
      </c>
    </row>
    <row r="30" spans="1:8" ht="16.5" customHeight="1">
      <c r="A30" s="25"/>
      <c r="B30" s="85">
        <f>D29+D30+D31+D32+G29+G30+G31</f>
        <v>14</v>
      </c>
      <c r="C30" s="146" t="s">
        <v>26</v>
      </c>
      <c r="D30" s="146">
        <f>COUNTIF(I12:I25,"Giỏi")</f>
        <v>0</v>
      </c>
      <c r="E30" s="147">
        <f>D30*100/B30</f>
        <v>0</v>
      </c>
      <c r="F30" s="147" t="s">
        <v>27</v>
      </c>
      <c r="G30" s="146">
        <f>COUNTIF(I12:I25,"Yếu")</f>
        <v>0</v>
      </c>
      <c r="H30" s="147">
        <f>G30*100/B30</f>
        <v>0</v>
      </c>
    </row>
    <row r="31" spans="1:8" ht="16.5" customHeight="1">
      <c r="A31" s="25"/>
      <c r="B31" s="25"/>
      <c r="C31" s="146" t="s">
        <v>28</v>
      </c>
      <c r="D31" s="146">
        <f>COUNTIF(I12:I25,"Khá")</f>
        <v>0</v>
      </c>
      <c r="E31" s="147">
        <f>D31*100/B30</f>
        <v>0</v>
      </c>
      <c r="F31" s="147" t="s">
        <v>29</v>
      </c>
      <c r="G31" s="146">
        <f>COUNTIF(I12:I25,"Kém")</f>
        <v>14</v>
      </c>
      <c r="H31" s="147">
        <f>G31*100/B30</f>
        <v>100</v>
      </c>
    </row>
    <row r="32" spans="1:8" ht="16.5" customHeight="1">
      <c r="A32" s="25"/>
      <c r="B32" s="25"/>
      <c r="C32" s="148" t="s">
        <v>30</v>
      </c>
      <c r="D32" s="149">
        <f>COUNTIF(I12:I25,"TB khá")</f>
        <v>0</v>
      </c>
      <c r="E32" s="150">
        <f>D32*100/B30</f>
        <v>0</v>
      </c>
      <c r="F32" s="150"/>
      <c r="G32" s="150"/>
      <c r="H32" s="150"/>
    </row>
    <row r="33" spans="1:9" s="28" customFormat="1" ht="19.5" customHeight="1">
      <c r="A33" s="24" t="s">
        <v>31</v>
      </c>
      <c r="B33" s="25"/>
      <c r="C33" s="26"/>
      <c r="D33" s="25"/>
      <c r="E33" s="25"/>
      <c r="F33" s="25"/>
      <c r="G33" s="25"/>
      <c r="H33" s="1"/>
      <c r="I33" s="27"/>
    </row>
    <row r="34" spans="1:9" s="28" customFormat="1" ht="19.5" customHeight="1">
      <c r="A34" s="29"/>
      <c r="B34" s="30" t="s">
        <v>32</v>
      </c>
      <c r="C34" s="31"/>
      <c r="D34" s="32"/>
      <c r="E34" s="32"/>
      <c r="F34" s="32"/>
      <c r="G34" s="32"/>
      <c r="I34" s="27"/>
    </row>
    <row r="35" spans="1:9" s="28" customFormat="1" ht="19.5" customHeight="1">
      <c r="A35" s="25"/>
      <c r="B35" s="33" t="s">
        <v>33</v>
      </c>
      <c r="C35" s="26"/>
      <c r="D35" s="25"/>
      <c r="E35" s="25"/>
      <c r="F35" s="25"/>
      <c r="G35" s="25"/>
      <c r="H35" s="1"/>
      <c r="I35" s="27"/>
    </row>
    <row r="36" spans="5:8" ht="19.5" customHeight="1">
      <c r="E36" s="7"/>
      <c r="F36" s="128" t="s">
        <v>35</v>
      </c>
      <c r="G36" s="128"/>
      <c r="H36" s="128"/>
    </row>
    <row r="37" spans="1:8" s="35" customFormat="1" ht="19.5" customHeight="1">
      <c r="A37" s="124" t="s">
        <v>36</v>
      </c>
      <c r="B37" s="124"/>
      <c r="C37" s="125" t="s">
        <v>37</v>
      </c>
      <c r="D37" s="125"/>
      <c r="E37" s="125"/>
      <c r="F37" s="126" t="s">
        <v>38</v>
      </c>
      <c r="G37" s="126"/>
      <c r="H37" s="126"/>
    </row>
    <row r="38" spans="1:8" s="36" customFormat="1" ht="19.5" customHeight="1">
      <c r="A38" s="127" t="s">
        <v>39</v>
      </c>
      <c r="B38" s="127"/>
      <c r="C38" s="127" t="s">
        <v>39</v>
      </c>
      <c r="D38" s="127"/>
      <c r="E38" s="127"/>
      <c r="F38" s="127" t="s">
        <v>39</v>
      </c>
      <c r="G38" s="127"/>
      <c r="H38" s="127"/>
    </row>
    <row r="66" ht="19.5" customHeight="1">
      <c r="B66" s="28"/>
    </row>
  </sheetData>
  <mergeCells count="16">
    <mergeCell ref="A4:H4"/>
    <mergeCell ref="A6:H6"/>
    <mergeCell ref="A1:D1"/>
    <mergeCell ref="E1:H1"/>
    <mergeCell ref="A2:D2"/>
    <mergeCell ref="E2:H2"/>
    <mergeCell ref="A7:H7"/>
    <mergeCell ref="A8:H8"/>
    <mergeCell ref="B11:C11"/>
    <mergeCell ref="F36:H36"/>
    <mergeCell ref="A37:B37"/>
    <mergeCell ref="C37:E37"/>
    <mergeCell ref="F37:H37"/>
    <mergeCell ref="A38:B38"/>
    <mergeCell ref="C38:E38"/>
    <mergeCell ref="F38:H38"/>
  </mergeCells>
  <printOptions/>
  <pageMargins left="0.4724409448818898" right="0.2362204724409449" top="0.7874015748031497" bottom="0.2362204724409449" header="0.5118110236220472" footer="0.5118110236220472"/>
  <pageSetup horizontalDpi="600" verticalDpi="600" orientation="portrait" paperSize="9" r:id="rId1"/>
  <headerFooter alignWithMargins="0">
    <oddHeader>&amp;R&amp;"Times New Roman,Bold"&amp;9KĐ5234&amp;12&amp;P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0">
      <selection activeCell="D12" sqref="D12:D23"/>
    </sheetView>
  </sheetViews>
  <sheetFormatPr defaultColWidth="9.00390625" defaultRowHeight="19.5" customHeight="1"/>
  <cols>
    <col min="1" max="1" width="5.875" style="25" customWidth="1"/>
    <col min="2" max="2" width="19.50390625" style="25" customWidth="1"/>
    <col min="3" max="3" width="8.625" style="26" customWidth="1"/>
    <col min="4" max="4" width="10.75390625" style="77" customWidth="1"/>
    <col min="5" max="5" width="10.00390625" style="25" customWidth="1"/>
    <col min="6" max="6" width="10.25390625" style="25" customWidth="1"/>
    <col min="7" max="7" width="10.375" style="87" customWidth="1"/>
    <col min="8" max="8" width="12.875" style="25" customWidth="1"/>
    <col min="9" max="16384" width="9.00390625" style="25" customWidth="1"/>
  </cols>
  <sheetData>
    <row r="1" spans="1:8" ht="19.5" customHeight="1">
      <c r="A1" s="133" t="s">
        <v>0</v>
      </c>
      <c r="B1" s="134"/>
      <c r="C1" s="134"/>
      <c r="D1" s="134"/>
      <c r="E1" s="133" t="s">
        <v>1</v>
      </c>
      <c r="F1" s="134"/>
      <c r="G1" s="134"/>
      <c r="H1" s="134"/>
    </row>
    <row r="2" spans="1:8" ht="19.5" customHeight="1">
      <c r="A2" s="133" t="s">
        <v>65</v>
      </c>
      <c r="B2" s="134"/>
      <c r="C2" s="134"/>
      <c r="D2" s="134"/>
      <c r="E2" s="91" t="s">
        <v>3</v>
      </c>
      <c r="F2" s="106"/>
      <c r="G2" s="106"/>
      <c r="H2" s="106"/>
    </row>
    <row r="3" ht="19.5" customHeight="1">
      <c r="J3" s="25" t="s">
        <v>6</v>
      </c>
    </row>
    <row r="4" spans="1:11" ht="19.5" customHeight="1">
      <c r="A4" s="108" t="s">
        <v>7</v>
      </c>
      <c r="B4" s="106"/>
      <c r="C4" s="106"/>
      <c r="D4" s="106"/>
      <c r="E4" s="106"/>
      <c r="F4" s="106"/>
      <c r="G4" s="106"/>
      <c r="H4" s="106"/>
      <c r="I4" s="86"/>
      <c r="J4" s="86"/>
      <c r="K4" s="86"/>
    </row>
    <row r="5" spans="1:11" ht="19.5" customHeight="1">
      <c r="A5" s="86"/>
      <c r="B5" s="86"/>
      <c r="C5" s="88"/>
      <c r="D5" s="86"/>
      <c r="E5" s="86"/>
      <c r="F5" s="86"/>
      <c r="G5" s="86"/>
      <c r="H5" s="86"/>
      <c r="I5" s="86"/>
      <c r="J5" s="86"/>
      <c r="K5" s="86"/>
    </row>
    <row r="6" spans="1:11" ht="19.5" customHeight="1">
      <c r="A6" s="105" t="s">
        <v>8</v>
      </c>
      <c r="B6" s="112"/>
      <c r="C6" s="112"/>
      <c r="D6" s="112"/>
      <c r="E6" s="112"/>
      <c r="F6" s="112"/>
      <c r="G6" s="112"/>
      <c r="H6" s="112"/>
      <c r="I6" s="90"/>
      <c r="J6" s="90"/>
      <c r="K6" s="90"/>
    </row>
    <row r="7" spans="1:11" ht="19.5" customHeight="1">
      <c r="A7" s="105" t="s">
        <v>9</v>
      </c>
      <c r="B7" s="109"/>
      <c r="C7" s="109"/>
      <c r="D7" s="109"/>
      <c r="E7" s="109"/>
      <c r="F7" s="109"/>
      <c r="G7" s="109"/>
      <c r="H7" s="109"/>
      <c r="I7" s="90"/>
      <c r="J7" s="90"/>
      <c r="K7" s="90"/>
    </row>
    <row r="8" spans="1:11" ht="19.5" customHeight="1">
      <c r="A8" s="105" t="s">
        <v>10</v>
      </c>
      <c r="B8" s="109"/>
      <c r="C8" s="109"/>
      <c r="D8" s="109"/>
      <c r="E8" s="109"/>
      <c r="F8" s="109"/>
      <c r="G8" s="109"/>
      <c r="H8" s="109"/>
      <c r="I8" s="90"/>
      <c r="J8" s="90"/>
      <c r="K8" s="90"/>
    </row>
    <row r="9" spans="1:11" ht="19.5" customHeight="1">
      <c r="A9" s="105"/>
      <c r="B9" s="109"/>
      <c r="C9" s="109"/>
      <c r="D9" s="109"/>
      <c r="E9" s="109"/>
      <c r="F9" s="109"/>
      <c r="G9" s="109"/>
      <c r="H9" s="109"/>
      <c r="I9" s="90"/>
      <c r="J9" s="90"/>
      <c r="K9" s="90"/>
    </row>
    <row r="10" spans="1:8" ht="19.5" customHeight="1">
      <c r="A10" s="82" t="s">
        <v>62</v>
      </c>
      <c r="H10" s="95"/>
    </row>
    <row r="11" spans="1:8" s="99" customFormat="1" ht="31.5">
      <c r="A11" s="96" t="s">
        <v>11</v>
      </c>
      <c r="B11" s="110" t="s">
        <v>12</v>
      </c>
      <c r="C11" s="111"/>
      <c r="D11" s="98" t="s">
        <v>13</v>
      </c>
      <c r="E11" s="98" t="s">
        <v>14</v>
      </c>
      <c r="F11" s="98" t="s">
        <v>15</v>
      </c>
      <c r="G11" s="98" t="s">
        <v>16</v>
      </c>
      <c r="H11" s="97" t="s">
        <v>17</v>
      </c>
    </row>
    <row r="12" spans="1:9" ht="19.5" customHeight="1">
      <c r="A12" s="100">
        <v>1</v>
      </c>
      <c r="B12" s="78" t="s">
        <v>84</v>
      </c>
      <c r="C12" s="79" t="s">
        <v>85</v>
      </c>
      <c r="D12" s="154">
        <v>34896</v>
      </c>
      <c r="E12" s="101"/>
      <c r="F12" s="101"/>
      <c r="G12" s="102">
        <f>(F12+E12)/2</f>
        <v>0</v>
      </c>
      <c r="H12" s="101"/>
      <c r="I12" s="25" t="str">
        <f>IF(G12&gt;=8.95,"Xuất sắc",IF(G12&gt;=7.95,"Giỏi",IF(G12&gt;=6.65,"Khá",IF(G12&gt;=5.95,"TB khá",IF(G12&gt;=4.95,"Trung bình",IF(G12&gt;=3.95,"Yếu",IF(G12&lt;3.95,"Kém")))))))</f>
        <v>Kém</v>
      </c>
    </row>
    <row r="13" spans="1:9" ht="19.5" customHeight="1">
      <c r="A13" s="103">
        <v>2</v>
      </c>
      <c r="B13" s="83" t="s">
        <v>86</v>
      </c>
      <c r="C13" s="84" t="s">
        <v>72</v>
      </c>
      <c r="D13" s="156">
        <v>33662</v>
      </c>
      <c r="E13" s="113"/>
      <c r="F13" s="113"/>
      <c r="G13" s="114">
        <f>(F13+E13)/2</f>
        <v>0</v>
      </c>
      <c r="H13" s="113"/>
      <c r="I13" s="25" t="str">
        <f>IF(G13&gt;=8.95,"Xuất sắc",IF(G13&gt;=7.95,"Giỏi",IF(G13&gt;=6.65,"Khá",IF(G13&gt;=5.95,"TB khá",IF(G13&gt;=4.95,"Trung bình",IF(G13&gt;=3.95,"Yếu",IF(G13&lt;3.95,"Kém")))))))</f>
        <v>Kém</v>
      </c>
    </row>
    <row r="14" spans="1:9" ht="19.5" customHeight="1">
      <c r="A14" s="103">
        <v>3</v>
      </c>
      <c r="B14" s="83" t="s">
        <v>87</v>
      </c>
      <c r="C14" s="84" t="s">
        <v>88</v>
      </c>
      <c r="D14" s="156">
        <v>33140</v>
      </c>
      <c r="E14" s="113"/>
      <c r="F14" s="113"/>
      <c r="G14" s="114">
        <f aca="true" t="shared" si="0" ref="G14:G24">(F14+E14)/2</f>
        <v>0</v>
      </c>
      <c r="H14" s="113"/>
      <c r="I14" s="25" t="str">
        <f aca="true" t="shared" si="1" ref="I14:I24">IF(G14&gt;=8.95,"Xuất sắc",IF(G14&gt;=7.95,"Giỏi",IF(G14&gt;=6.65,"Khá",IF(G14&gt;=5.95,"TB khá",IF(G14&gt;=4.95,"Trung bình",IF(G14&gt;=3.95,"Yếu",IF(G14&lt;3.95,"Kém")))))))</f>
        <v>Kém</v>
      </c>
    </row>
    <row r="15" spans="1:9" ht="19.5" customHeight="1">
      <c r="A15" s="103">
        <v>4</v>
      </c>
      <c r="B15" s="83" t="s">
        <v>89</v>
      </c>
      <c r="C15" s="84" t="s">
        <v>90</v>
      </c>
      <c r="D15" s="156">
        <v>34727</v>
      </c>
      <c r="E15" s="113"/>
      <c r="F15" s="113"/>
      <c r="G15" s="114">
        <f t="shared" si="0"/>
        <v>0</v>
      </c>
      <c r="H15" s="113"/>
      <c r="I15" s="25" t="str">
        <f t="shared" si="1"/>
        <v>Kém</v>
      </c>
    </row>
    <row r="16" spans="1:9" ht="19.5" customHeight="1">
      <c r="A16" s="103">
        <v>5</v>
      </c>
      <c r="B16" s="83" t="s">
        <v>91</v>
      </c>
      <c r="C16" s="84" t="s">
        <v>48</v>
      </c>
      <c r="D16" s="156">
        <v>34916</v>
      </c>
      <c r="E16" s="113"/>
      <c r="F16" s="113"/>
      <c r="G16" s="114">
        <f t="shared" si="0"/>
        <v>0</v>
      </c>
      <c r="H16" s="113"/>
      <c r="I16" s="25" t="str">
        <f t="shared" si="1"/>
        <v>Kém</v>
      </c>
    </row>
    <row r="17" spans="1:9" ht="19.5" customHeight="1">
      <c r="A17" s="103">
        <v>6</v>
      </c>
      <c r="B17" s="83" t="s">
        <v>92</v>
      </c>
      <c r="C17" s="84" t="s">
        <v>64</v>
      </c>
      <c r="D17" s="156">
        <v>34283</v>
      </c>
      <c r="E17" s="113"/>
      <c r="F17" s="113"/>
      <c r="G17" s="114">
        <f t="shared" si="0"/>
        <v>0</v>
      </c>
      <c r="H17" s="113"/>
      <c r="I17" s="25" t="str">
        <f t="shared" si="1"/>
        <v>Kém</v>
      </c>
    </row>
    <row r="18" spans="1:9" ht="19.5" customHeight="1">
      <c r="A18" s="103">
        <v>7</v>
      </c>
      <c r="B18" s="83" t="s">
        <v>93</v>
      </c>
      <c r="C18" s="84" t="s">
        <v>42</v>
      </c>
      <c r="D18" s="156">
        <v>33717</v>
      </c>
      <c r="E18" s="113"/>
      <c r="F18" s="113"/>
      <c r="G18" s="114">
        <f t="shared" si="0"/>
        <v>0</v>
      </c>
      <c r="H18" s="113"/>
      <c r="I18" s="25" t="str">
        <f t="shared" si="1"/>
        <v>Kém</v>
      </c>
    </row>
    <row r="19" spans="1:9" ht="19.5" customHeight="1">
      <c r="A19" s="103">
        <v>8</v>
      </c>
      <c r="B19" s="80" t="s">
        <v>60</v>
      </c>
      <c r="C19" s="81" t="s">
        <v>94</v>
      </c>
      <c r="D19" s="155">
        <v>34940</v>
      </c>
      <c r="E19" s="113"/>
      <c r="F19" s="113"/>
      <c r="G19" s="114">
        <f t="shared" si="0"/>
        <v>0</v>
      </c>
      <c r="H19" s="113"/>
      <c r="I19" s="25" t="str">
        <f t="shared" si="1"/>
        <v>Kém</v>
      </c>
    </row>
    <row r="20" spans="1:9" ht="19.5" customHeight="1">
      <c r="A20" s="103">
        <v>9</v>
      </c>
      <c r="B20" s="80" t="s">
        <v>95</v>
      </c>
      <c r="C20" s="81" t="s">
        <v>43</v>
      </c>
      <c r="D20" s="155">
        <v>34716</v>
      </c>
      <c r="E20" s="113"/>
      <c r="F20" s="113"/>
      <c r="G20" s="114">
        <f t="shared" si="0"/>
        <v>0</v>
      </c>
      <c r="H20" s="113"/>
      <c r="I20" s="25" t="str">
        <f t="shared" si="1"/>
        <v>Kém</v>
      </c>
    </row>
    <row r="21" spans="1:9" ht="19.5" customHeight="1">
      <c r="A21" s="103">
        <v>10</v>
      </c>
      <c r="B21" s="83" t="s">
        <v>96</v>
      </c>
      <c r="C21" s="84" t="s">
        <v>97</v>
      </c>
      <c r="D21" s="156">
        <v>34510</v>
      </c>
      <c r="E21" s="113"/>
      <c r="F21" s="113"/>
      <c r="G21" s="114">
        <f t="shared" si="0"/>
        <v>0</v>
      </c>
      <c r="H21" s="113"/>
      <c r="I21" s="25" t="str">
        <f t="shared" si="1"/>
        <v>Kém</v>
      </c>
    </row>
    <row r="22" spans="1:9" ht="19.5" customHeight="1">
      <c r="A22" s="103">
        <v>11</v>
      </c>
      <c r="B22" s="83" t="s">
        <v>41</v>
      </c>
      <c r="C22" s="84" t="s">
        <v>61</v>
      </c>
      <c r="D22" s="156">
        <v>34951</v>
      </c>
      <c r="E22" s="113"/>
      <c r="F22" s="113"/>
      <c r="G22" s="114">
        <f t="shared" si="0"/>
        <v>0</v>
      </c>
      <c r="H22" s="113"/>
      <c r="I22" s="25" t="str">
        <f t="shared" si="1"/>
        <v>Kém</v>
      </c>
    </row>
    <row r="23" spans="1:9" ht="19.5" customHeight="1">
      <c r="A23" s="103">
        <v>12</v>
      </c>
      <c r="B23" s="83" t="s">
        <v>46</v>
      </c>
      <c r="C23" s="84" t="s">
        <v>98</v>
      </c>
      <c r="D23" s="156">
        <v>34957</v>
      </c>
      <c r="E23" s="113"/>
      <c r="F23" s="113"/>
      <c r="G23" s="114">
        <f t="shared" si="0"/>
        <v>0</v>
      </c>
      <c r="H23" s="113"/>
      <c r="I23" s="25" t="str">
        <f t="shared" si="1"/>
        <v>Kém</v>
      </c>
    </row>
    <row r="24" spans="1:9" ht="19.5" customHeight="1">
      <c r="A24" s="119"/>
      <c r="B24" s="120"/>
      <c r="C24" s="121"/>
      <c r="D24" s="122"/>
      <c r="E24" s="115"/>
      <c r="F24" s="115"/>
      <c r="G24" s="116"/>
      <c r="H24" s="115"/>
      <c r="I24" s="25" t="str">
        <f t="shared" si="1"/>
        <v>Kém</v>
      </c>
    </row>
    <row r="26" spans="3:8" ht="16.5" customHeight="1">
      <c r="C26" s="153" t="s">
        <v>20</v>
      </c>
      <c r="D26" s="153" t="s">
        <v>21</v>
      </c>
      <c r="E26" s="153" t="s">
        <v>22</v>
      </c>
      <c r="F26" s="153" t="s">
        <v>20</v>
      </c>
      <c r="G26" s="153" t="s">
        <v>21</v>
      </c>
      <c r="H26" s="153" t="s">
        <v>22</v>
      </c>
    </row>
    <row r="27" spans="2:8" ht="16.5" customHeight="1">
      <c r="B27" s="25" t="s">
        <v>23</v>
      </c>
      <c r="C27" s="151" t="s">
        <v>24</v>
      </c>
      <c r="D27" s="151">
        <f>COUNTIF(I12:I24,"Xuất sắc")</f>
        <v>0</v>
      </c>
      <c r="E27" s="152">
        <f>D27*100/B28</f>
        <v>0</v>
      </c>
      <c r="F27" s="152" t="s">
        <v>25</v>
      </c>
      <c r="G27" s="151">
        <f>COUNTIF(I12:I24,"Trung bình")</f>
        <v>0</v>
      </c>
      <c r="H27" s="152">
        <f>G27*100/B28</f>
        <v>0</v>
      </c>
    </row>
    <row r="28" spans="2:8" ht="16.5" customHeight="1">
      <c r="B28" s="85">
        <f>D27+D28+D29+D30+G27+G28+G29</f>
        <v>13</v>
      </c>
      <c r="C28" s="146" t="s">
        <v>26</v>
      </c>
      <c r="D28" s="146">
        <f>COUNTIF(I12:I24,"Giỏi")</f>
        <v>0</v>
      </c>
      <c r="E28" s="147">
        <f>D28*100/B28</f>
        <v>0</v>
      </c>
      <c r="F28" s="147" t="s">
        <v>27</v>
      </c>
      <c r="G28" s="146">
        <f>COUNTIF(I12:I24,"Yếu")</f>
        <v>0</v>
      </c>
      <c r="H28" s="147">
        <f>G28*100/B28</f>
        <v>0</v>
      </c>
    </row>
    <row r="29" spans="3:8" ht="16.5" customHeight="1">
      <c r="C29" s="146" t="s">
        <v>28</v>
      </c>
      <c r="D29" s="146">
        <f>COUNTIF(I12:I24,"Khá")</f>
        <v>0</v>
      </c>
      <c r="E29" s="147">
        <f>D29*100/B28</f>
        <v>0</v>
      </c>
      <c r="F29" s="147" t="s">
        <v>29</v>
      </c>
      <c r="G29" s="146">
        <f>COUNTIF(I12:I24,"Kém")</f>
        <v>13</v>
      </c>
      <c r="H29" s="147">
        <f>G29*100/B28</f>
        <v>100</v>
      </c>
    </row>
    <row r="30" spans="3:8" ht="16.5" customHeight="1">
      <c r="C30" s="148" t="s">
        <v>30</v>
      </c>
      <c r="D30" s="149">
        <f>COUNTIF(I12:I24,"TB khá")</f>
        <v>0</v>
      </c>
      <c r="E30" s="150">
        <f>D30*100/B28</f>
        <v>0</v>
      </c>
      <c r="F30" s="150"/>
      <c r="G30" s="150"/>
      <c r="H30" s="150"/>
    </row>
    <row r="31" spans="1:9" s="32" customFormat="1" ht="16.5" customHeight="1">
      <c r="A31" s="24" t="s">
        <v>31</v>
      </c>
      <c r="B31" s="25"/>
      <c r="C31" s="26"/>
      <c r="D31" s="25"/>
      <c r="E31" s="25"/>
      <c r="F31" s="25"/>
      <c r="G31" s="25"/>
      <c r="H31" s="25"/>
      <c r="I31" s="117"/>
    </row>
    <row r="32" spans="1:9" s="32" customFormat="1" ht="16.5" customHeight="1">
      <c r="A32" s="29"/>
      <c r="B32" s="30" t="s">
        <v>32</v>
      </c>
      <c r="C32" s="31"/>
      <c r="I32" s="117"/>
    </row>
    <row r="33" spans="1:9" s="32" customFormat="1" ht="16.5" customHeight="1">
      <c r="A33" s="25"/>
      <c r="B33" s="33" t="s">
        <v>33</v>
      </c>
      <c r="C33" s="26"/>
      <c r="D33" s="25"/>
      <c r="E33" s="25"/>
      <c r="F33" s="25"/>
      <c r="G33" s="25"/>
      <c r="H33" s="25"/>
      <c r="I33" s="117"/>
    </row>
    <row r="34" spans="1:9" s="32" customFormat="1" ht="16.5" customHeight="1">
      <c r="A34" s="25"/>
      <c r="B34" s="34" t="s">
        <v>34</v>
      </c>
      <c r="C34" s="26"/>
      <c r="D34" s="25"/>
      <c r="E34" s="25"/>
      <c r="F34" s="25"/>
      <c r="G34" s="25"/>
      <c r="H34" s="25"/>
      <c r="I34" s="117"/>
    </row>
    <row r="35" spans="1:9" s="32" customFormat="1" ht="19.5" customHeight="1">
      <c r="A35" s="25"/>
      <c r="B35" s="34"/>
      <c r="C35" s="26"/>
      <c r="D35" s="25"/>
      <c r="E35" s="25"/>
      <c r="F35" s="25"/>
      <c r="G35" s="25"/>
      <c r="H35" s="25"/>
      <c r="I35" s="117"/>
    </row>
    <row r="36" spans="5:8" ht="19.5" customHeight="1">
      <c r="E36" s="89"/>
      <c r="F36" s="105" t="s">
        <v>35</v>
      </c>
      <c r="G36" s="105"/>
      <c r="H36" s="105"/>
    </row>
    <row r="37" spans="1:8" s="118" customFormat="1" ht="19.5" customHeight="1">
      <c r="A37" s="106" t="s">
        <v>36</v>
      </c>
      <c r="B37" s="106"/>
      <c r="C37" s="107" t="s">
        <v>37</v>
      </c>
      <c r="D37" s="107"/>
      <c r="E37" s="107"/>
      <c r="F37" s="108" t="s">
        <v>38</v>
      </c>
      <c r="G37" s="108"/>
      <c r="H37" s="108"/>
    </row>
    <row r="38" spans="1:8" s="123" customFormat="1" ht="19.5" customHeight="1">
      <c r="A38" s="104" t="s">
        <v>39</v>
      </c>
      <c r="B38" s="104"/>
      <c r="C38" s="104" t="s">
        <v>39</v>
      </c>
      <c r="D38" s="104"/>
      <c r="E38" s="104"/>
      <c r="F38" s="104" t="s">
        <v>39</v>
      </c>
      <c r="G38" s="104"/>
      <c r="H38" s="104"/>
    </row>
  </sheetData>
  <mergeCells count="17">
    <mergeCell ref="A4:H4"/>
    <mergeCell ref="A6:H6"/>
    <mergeCell ref="A1:D1"/>
    <mergeCell ref="E1:H1"/>
    <mergeCell ref="A2:D2"/>
    <mergeCell ref="E2:H2"/>
    <mergeCell ref="A7:H7"/>
    <mergeCell ref="A8:H8"/>
    <mergeCell ref="A9:H9"/>
    <mergeCell ref="B11:C11"/>
    <mergeCell ref="A38:B38"/>
    <mergeCell ref="C38:E38"/>
    <mergeCell ref="F38:H38"/>
    <mergeCell ref="F36:H36"/>
    <mergeCell ref="A37:B37"/>
    <mergeCell ref="C37:E37"/>
    <mergeCell ref="F37:H37"/>
  </mergeCells>
  <printOptions/>
  <pageMargins left="0.4724409448818898" right="0.2362204724409449" top="0.1968503937007874" bottom="0.2362204724409449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F23" sqref="F23"/>
    </sheetView>
  </sheetViews>
  <sheetFormatPr defaultColWidth="9.00390625" defaultRowHeight="18" customHeight="1"/>
  <cols>
    <col min="1" max="1" width="5.875" style="44" customWidth="1"/>
    <col min="2" max="2" width="18.25390625" style="44" customWidth="1"/>
    <col min="3" max="3" width="8.625" style="46" customWidth="1"/>
    <col min="4" max="4" width="11.625" style="43" customWidth="1"/>
    <col min="5" max="5" width="11.25390625" style="44" customWidth="1"/>
    <col min="6" max="6" width="11.125" style="44" customWidth="1"/>
    <col min="7" max="7" width="11.125" style="47" customWidth="1"/>
    <col min="8" max="8" width="14.50390625" style="44" customWidth="1"/>
    <col min="9" max="16384" width="9.00390625" style="44" customWidth="1"/>
  </cols>
  <sheetData>
    <row r="1" spans="1:8" ht="18" customHeight="1">
      <c r="A1" s="145" t="s">
        <v>0</v>
      </c>
      <c r="B1" s="141"/>
      <c r="C1" s="141"/>
      <c r="D1" s="141"/>
      <c r="E1" s="145" t="s">
        <v>1</v>
      </c>
      <c r="F1" s="141"/>
      <c r="G1" s="141"/>
      <c r="H1" s="141"/>
    </row>
    <row r="2" spans="1:8" ht="18" customHeight="1">
      <c r="A2" s="145" t="s">
        <v>2</v>
      </c>
      <c r="B2" s="141"/>
      <c r="C2" s="141"/>
      <c r="D2" s="141"/>
      <c r="E2" s="93" t="s">
        <v>3</v>
      </c>
      <c r="F2" s="140"/>
      <c r="G2" s="140"/>
      <c r="H2" s="140"/>
    </row>
    <row r="3" spans="1:8" ht="18" customHeight="1">
      <c r="A3" s="141" t="s">
        <v>4</v>
      </c>
      <c r="B3" s="141"/>
      <c r="C3" s="141"/>
      <c r="D3" s="141"/>
      <c r="E3" s="141" t="s">
        <v>5</v>
      </c>
      <c r="F3" s="141"/>
      <c r="G3" s="141"/>
      <c r="H3" s="141"/>
    </row>
    <row r="5" spans="1:8" ht="20.25" customHeight="1">
      <c r="A5" s="142" t="s">
        <v>7</v>
      </c>
      <c r="B5" s="143"/>
      <c r="C5" s="143"/>
      <c r="D5" s="143"/>
      <c r="E5" s="143"/>
      <c r="F5" s="143"/>
      <c r="G5" s="143"/>
      <c r="H5" s="143"/>
    </row>
    <row r="6" spans="1:8" ht="18" customHeight="1">
      <c r="A6" s="45"/>
      <c r="B6" s="45"/>
      <c r="C6" s="37"/>
      <c r="D6" s="45"/>
      <c r="E6" s="45"/>
      <c r="F6" s="45"/>
      <c r="G6" s="45"/>
      <c r="H6" s="45"/>
    </row>
    <row r="7" spans="1:8" ht="18" customHeight="1">
      <c r="A7" s="94" t="s">
        <v>8</v>
      </c>
      <c r="B7" s="144"/>
      <c r="C7" s="144"/>
      <c r="D7" s="144"/>
      <c r="E7" s="144"/>
      <c r="F7" s="144"/>
      <c r="G7" s="144"/>
      <c r="H7" s="144"/>
    </row>
    <row r="8" spans="1:8" ht="18" customHeight="1">
      <c r="A8" s="94" t="s">
        <v>49</v>
      </c>
      <c r="B8" s="94"/>
      <c r="C8" s="94"/>
      <c r="D8" s="94"/>
      <c r="E8" s="94"/>
      <c r="F8" s="94"/>
      <c r="G8" s="94"/>
      <c r="H8" s="94"/>
    </row>
    <row r="9" spans="1:8" ht="18" customHeight="1">
      <c r="A9" s="94" t="s">
        <v>9</v>
      </c>
      <c r="B9" s="136"/>
      <c r="C9" s="136"/>
      <c r="D9" s="136"/>
      <c r="E9" s="136"/>
      <c r="F9" s="136"/>
      <c r="G9" s="136"/>
      <c r="H9" s="136"/>
    </row>
    <row r="10" spans="1:8" ht="18" customHeight="1">
      <c r="A10" s="94" t="s">
        <v>10</v>
      </c>
      <c r="B10" s="136"/>
      <c r="C10" s="136"/>
      <c r="D10" s="136"/>
      <c r="E10" s="136"/>
      <c r="F10" s="136"/>
      <c r="G10" s="136"/>
      <c r="H10" s="136"/>
    </row>
    <row r="11" spans="1:8" ht="18" customHeight="1">
      <c r="A11" s="94" t="s">
        <v>50</v>
      </c>
      <c r="B11" s="136"/>
      <c r="C11" s="136"/>
      <c r="D11" s="136"/>
      <c r="E11" s="136"/>
      <c r="F11" s="136"/>
      <c r="G11" s="136"/>
      <c r="H11" s="136"/>
    </row>
    <row r="12" spans="1:8" ht="18" customHeight="1">
      <c r="A12" s="48"/>
      <c r="B12" s="49"/>
      <c r="C12" s="50"/>
      <c r="G12" s="44"/>
      <c r="H12" s="51"/>
    </row>
    <row r="13" spans="1:8" ht="18" customHeight="1">
      <c r="A13" s="10" t="s">
        <v>51</v>
      </c>
      <c r="H13" s="52" t="s">
        <v>52</v>
      </c>
    </row>
    <row r="14" spans="1:8" ht="35.25" customHeight="1">
      <c r="A14" s="53" t="s">
        <v>11</v>
      </c>
      <c r="B14" s="137" t="s">
        <v>12</v>
      </c>
      <c r="C14" s="138"/>
      <c r="D14" s="54" t="s">
        <v>13</v>
      </c>
      <c r="E14" s="54" t="s">
        <v>14</v>
      </c>
      <c r="F14" s="54" t="s">
        <v>15</v>
      </c>
      <c r="G14" s="54" t="s">
        <v>16</v>
      </c>
      <c r="H14" s="23" t="s">
        <v>17</v>
      </c>
    </row>
    <row r="15" spans="1:8" ht="18" customHeight="1">
      <c r="A15" s="55">
        <v>1</v>
      </c>
      <c r="B15" s="56"/>
      <c r="C15" s="57"/>
      <c r="D15" s="58"/>
      <c r="E15" s="59"/>
      <c r="F15" s="59"/>
      <c r="G15" s="60"/>
      <c r="H15" s="59"/>
    </row>
    <row r="16" spans="1:8" ht="18" customHeight="1">
      <c r="A16" s="61">
        <v>2</v>
      </c>
      <c r="B16" s="62"/>
      <c r="C16" s="63"/>
      <c r="D16" s="64"/>
      <c r="E16" s="65"/>
      <c r="F16" s="65"/>
      <c r="G16" s="66"/>
      <c r="H16" s="65"/>
    </row>
    <row r="17" spans="1:8" ht="18" customHeight="1">
      <c r="A17" s="61">
        <v>3</v>
      </c>
      <c r="B17" s="62"/>
      <c r="C17" s="63"/>
      <c r="D17" s="64"/>
      <c r="E17" s="65"/>
      <c r="F17" s="65"/>
      <c r="G17" s="66"/>
      <c r="H17" s="65"/>
    </row>
    <row r="18" spans="1:8" ht="18" customHeight="1">
      <c r="A18" s="61">
        <v>4</v>
      </c>
      <c r="B18" s="62"/>
      <c r="C18" s="63"/>
      <c r="D18" s="64"/>
      <c r="E18" s="65"/>
      <c r="F18" s="65"/>
      <c r="G18" s="66"/>
      <c r="H18" s="65"/>
    </row>
    <row r="19" spans="1:8" ht="18" customHeight="1">
      <c r="A19" s="61">
        <v>5</v>
      </c>
      <c r="B19" s="62"/>
      <c r="C19" s="63"/>
      <c r="D19" s="64"/>
      <c r="E19" s="65"/>
      <c r="F19" s="65"/>
      <c r="G19" s="66"/>
      <c r="H19" s="65"/>
    </row>
    <row r="20" spans="1:8" ht="18" customHeight="1">
      <c r="A20" s="61">
        <v>6</v>
      </c>
      <c r="B20" s="62"/>
      <c r="C20" s="63"/>
      <c r="D20" s="64"/>
      <c r="E20" s="65"/>
      <c r="F20" s="65"/>
      <c r="G20" s="66"/>
      <c r="H20" s="65"/>
    </row>
    <row r="21" spans="1:8" ht="18" customHeight="1">
      <c r="A21" s="61">
        <v>7</v>
      </c>
      <c r="B21" s="62"/>
      <c r="C21" s="63"/>
      <c r="D21" s="64"/>
      <c r="E21" s="65"/>
      <c r="F21" s="65"/>
      <c r="G21" s="66"/>
      <c r="H21" s="65"/>
    </row>
    <row r="22" spans="1:8" ht="18" customHeight="1">
      <c r="A22" s="61">
        <v>8</v>
      </c>
      <c r="B22" s="62"/>
      <c r="C22" s="63"/>
      <c r="D22" s="64"/>
      <c r="E22" s="65"/>
      <c r="F22" s="65"/>
      <c r="G22" s="66"/>
      <c r="H22" s="65"/>
    </row>
    <row r="23" spans="1:8" ht="18" customHeight="1">
      <c r="A23" s="61">
        <v>9</v>
      </c>
      <c r="B23" s="62"/>
      <c r="C23" s="63"/>
      <c r="D23" s="64"/>
      <c r="E23" s="65"/>
      <c r="F23" s="65"/>
      <c r="G23" s="66"/>
      <c r="H23" s="65"/>
    </row>
    <row r="24" spans="1:8" ht="18" customHeight="1">
      <c r="A24" s="61">
        <v>10</v>
      </c>
      <c r="B24" s="62"/>
      <c r="C24" s="63"/>
      <c r="D24" s="64"/>
      <c r="E24" s="65"/>
      <c r="F24" s="65"/>
      <c r="G24" s="66"/>
      <c r="H24" s="65"/>
    </row>
    <row r="25" spans="1:8" ht="18" customHeight="1">
      <c r="A25" s="61">
        <v>11</v>
      </c>
      <c r="B25" s="62"/>
      <c r="C25" s="63"/>
      <c r="D25" s="64"/>
      <c r="E25" s="65"/>
      <c r="F25" s="65"/>
      <c r="G25" s="66"/>
      <c r="H25" s="65"/>
    </row>
    <row r="26" spans="1:8" ht="18" customHeight="1">
      <c r="A26" s="61">
        <v>12</v>
      </c>
      <c r="B26" s="62"/>
      <c r="C26" s="63"/>
      <c r="D26" s="64"/>
      <c r="E26" s="65"/>
      <c r="F26" s="65"/>
      <c r="G26" s="66"/>
      <c r="H26" s="65"/>
    </row>
    <row r="27" spans="1:8" ht="18" customHeight="1">
      <c r="A27" s="61">
        <v>13</v>
      </c>
      <c r="B27" s="62"/>
      <c r="C27" s="63"/>
      <c r="D27" s="64"/>
      <c r="E27" s="65"/>
      <c r="F27" s="65"/>
      <c r="G27" s="66"/>
      <c r="H27" s="65"/>
    </row>
    <row r="28" spans="1:8" ht="18" customHeight="1">
      <c r="A28" s="61">
        <v>14</v>
      </c>
      <c r="B28" s="62"/>
      <c r="C28" s="63"/>
      <c r="D28" s="64"/>
      <c r="E28" s="65"/>
      <c r="F28" s="65"/>
      <c r="G28" s="66"/>
      <c r="H28" s="65"/>
    </row>
    <row r="29" spans="1:8" ht="18" customHeight="1">
      <c r="A29" s="61">
        <v>15</v>
      </c>
      <c r="B29" s="62"/>
      <c r="C29" s="63"/>
      <c r="D29" s="64"/>
      <c r="E29" s="65"/>
      <c r="F29" s="65"/>
      <c r="G29" s="66"/>
      <c r="H29" s="65"/>
    </row>
    <row r="30" spans="1:8" ht="18" customHeight="1">
      <c r="A30" s="61">
        <v>16</v>
      </c>
      <c r="B30" s="62"/>
      <c r="C30" s="63"/>
      <c r="D30" s="64"/>
      <c r="E30" s="65"/>
      <c r="F30" s="65"/>
      <c r="G30" s="66"/>
      <c r="H30" s="65"/>
    </row>
    <row r="31" spans="1:8" ht="18" customHeight="1">
      <c r="A31" s="61">
        <v>17</v>
      </c>
      <c r="B31" s="62"/>
      <c r="C31" s="63"/>
      <c r="D31" s="64"/>
      <c r="E31" s="65"/>
      <c r="F31" s="65"/>
      <c r="G31" s="66"/>
      <c r="H31" s="65"/>
    </row>
    <row r="32" spans="1:8" ht="18" customHeight="1">
      <c r="A32" s="61">
        <v>18</v>
      </c>
      <c r="B32" s="62"/>
      <c r="C32" s="63"/>
      <c r="D32" s="64"/>
      <c r="E32" s="65"/>
      <c r="F32" s="65"/>
      <c r="G32" s="66"/>
      <c r="H32" s="65"/>
    </row>
    <row r="33" spans="1:8" ht="18" customHeight="1">
      <c r="A33" s="61">
        <v>19</v>
      </c>
      <c r="B33" s="62"/>
      <c r="C33" s="63"/>
      <c r="D33" s="64"/>
      <c r="E33" s="65"/>
      <c r="F33" s="65"/>
      <c r="G33" s="66"/>
      <c r="H33" s="65"/>
    </row>
    <row r="34" spans="1:8" ht="18" customHeight="1">
      <c r="A34" s="61">
        <v>20</v>
      </c>
      <c r="B34" s="62"/>
      <c r="C34" s="63"/>
      <c r="D34" s="64"/>
      <c r="E34" s="65"/>
      <c r="F34" s="65"/>
      <c r="G34" s="66"/>
      <c r="H34" s="65"/>
    </row>
    <row r="35" spans="1:8" ht="18" customHeight="1">
      <c r="A35" s="61">
        <v>21</v>
      </c>
      <c r="B35" s="62"/>
      <c r="C35" s="63"/>
      <c r="D35" s="64"/>
      <c r="E35" s="65"/>
      <c r="F35" s="65"/>
      <c r="G35" s="66"/>
      <c r="H35" s="65"/>
    </row>
    <row r="36" spans="1:8" ht="18" customHeight="1">
      <c r="A36" s="67"/>
      <c r="B36" s="68"/>
      <c r="C36" s="69"/>
      <c r="D36" s="70"/>
      <c r="E36" s="71"/>
      <c r="F36" s="71"/>
      <c r="G36" s="72"/>
      <c r="H36" s="71"/>
    </row>
    <row r="38" spans="1:8" ht="18" customHeight="1">
      <c r="A38" s="93" t="s">
        <v>53</v>
      </c>
      <c r="B38" s="139"/>
      <c r="C38" s="139"/>
      <c r="D38" s="139"/>
      <c r="E38" s="139"/>
      <c r="F38" s="139"/>
      <c r="G38" s="139"/>
      <c r="H38" s="139"/>
    </row>
    <row r="39" spans="1:8" ht="18" customHeight="1">
      <c r="A39" s="94" t="s">
        <v>54</v>
      </c>
      <c r="B39" s="136"/>
      <c r="C39" s="136"/>
      <c r="D39" s="136"/>
      <c r="E39" s="136"/>
      <c r="F39" s="136"/>
      <c r="G39" s="136"/>
      <c r="H39" s="136"/>
    </row>
    <row r="40" spans="1:8" ht="18" customHeight="1">
      <c r="A40" s="73" t="s">
        <v>55</v>
      </c>
      <c r="B40" s="74"/>
      <c r="C40" s="75"/>
      <c r="D40" s="38"/>
      <c r="E40" s="74"/>
      <c r="F40" s="74"/>
      <c r="G40" s="74"/>
      <c r="H40" s="74"/>
    </row>
    <row r="41" spans="1:8" ht="18" customHeight="1">
      <c r="A41" s="74"/>
      <c r="B41" s="73" t="s">
        <v>56</v>
      </c>
      <c r="C41" s="75"/>
      <c r="D41" s="38"/>
      <c r="E41" s="74"/>
      <c r="F41" s="74"/>
      <c r="G41" s="74"/>
      <c r="H41" s="74"/>
    </row>
    <row r="42" spans="1:8" ht="18" customHeight="1">
      <c r="A42" s="74"/>
      <c r="B42" s="73" t="s">
        <v>57</v>
      </c>
      <c r="C42" s="75"/>
      <c r="D42" s="38"/>
      <c r="E42" s="74"/>
      <c r="F42" s="74"/>
      <c r="G42" s="74"/>
      <c r="H42" s="74"/>
    </row>
    <row r="43" spans="6:8" ht="18" customHeight="1">
      <c r="F43" s="94" t="s">
        <v>58</v>
      </c>
      <c r="G43" s="136"/>
      <c r="H43" s="136"/>
    </row>
    <row r="44" spans="1:8" ht="18" customHeight="1">
      <c r="A44" s="140" t="s">
        <v>36</v>
      </c>
      <c r="B44" s="140"/>
      <c r="C44" s="92" t="s">
        <v>37</v>
      </c>
      <c r="D44" s="92"/>
      <c r="E44" s="92"/>
      <c r="F44" s="93" t="s">
        <v>38</v>
      </c>
      <c r="G44" s="93"/>
      <c r="H44" s="93"/>
    </row>
    <row r="45" spans="1:8" s="36" customFormat="1" ht="18" customHeight="1">
      <c r="A45" s="127" t="s">
        <v>39</v>
      </c>
      <c r="B45" s="127"/>
      <c r="C45" s="127" t="s">
        <v>39</v>
      </c>
      <c r="D45" s="127"/>
      <c r="E45" s="127"/>
      <c r="F45" s="127" t="s">
        <v>39</v>
      </c>
      <c r="G45" s="127"/>
      <c r="H45" s="127"/>
    </row>
  </sheetData>
  <mergeCells count="22">
    <mergeCell ref="A1:D1"/>
    <mergeCell ref="E1:H1"/>
    <mergeCell ref="A2:D2"/>
    <mergeCell ref="E2:H2"/>
    <mergeCell ref="A3:D3"/>
    <mergeCell ref="E3:H3"/>
    <mergeCell ref="A5:H5"/>
    <mergeCell ref="A7:H7"/>
    <mergeCell ref="A8:H8"/>
    <mergeCell ref="A9:H9"/>
    <mergeCell ref="F45:H45"/>
    <mergeCell ref="A10:H10"/>
    <mergeCell ref="A11:H11"/>
    <mergeCell ref="B14:C14"/>
    <mergeCell ref="A38:H38"/>
    <mergeCell ref="A39:H39"/>
    <mergeCell ref="F43:H43"/>
    <mergeCell ref="A44:B44"/>
    <mergeCell ref="C44:E44"/>
    <mergeCell ref="F44:H44"/>
    <mergeCell ref="A45:B45"/>
    <mergeCell ref="C45:E4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CHANGE_ME</dc:creator>
  <cp:keywords/>
  <dc:description/>
  <cp:lastModifiedBy>NewWind</cp:lastModifiedBy>
  <cp:lastPrinted>2014-02-20T02:08:13Z</cp:lastPrinted>
  <dcterms:created xsi:type="dcterms:W3CDTF">2012-10-04T02:17:18Z</dcterms:created>
  <dcterms:modified xsi:type="dcterms:W3CDTF">2014-02-20T02:08:16Z</dcterms:modified>
  <cp:category/>
  <cp:version/>
  <cp:contentType/>
  <cp:contentStatus/>
</cp:coreProperties>
</file>