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10" windowHeight="9975"/>
  </bookViews>
  <sheets>
    <sheet name="T8" sheetId="10" r:id="rId1"/>
  </sheets>
  <definedNames>
    <definedName name="_xlnm._FilterDatabase" localSheetId="0" hidden="1">'T8'!$A$9:$I$45</definedName>
    <definedName name="_xlnm.Print_Titles" localSheetId="0">'T8'!$7:$8</definedName>
  </definedNames>
  <calcPr calcId="124519"/>
</workbook>
</file>

<file path=xl/calcChain.xml><?xml version="1.0" encoding="utf-8"?>
<calcChain xmlns="http://schemas.openxmlformats.org/spreadsheetml/2006/main">
  <c r="Q11" i="10"/>
  <c r="Q12"/>
  <c r="Q13"/>
  <c r="Q14"/>
  <c r="Q16"/>
  <c r="Q18"/>
  <c r="Q19"/>
  <c r="Q20"/>
  <c r="Q21"/>
  <c r="J22"/>
  <c r="J38"/>
  <c r="J27"/>
  <c r="L41"/>
  <c r="N41"/>
  <c r="L20"/>
  <c r="L21"/>
  <c r="J9"/>
  <c r="N44"/>
  <c r="L44"/>
  <c r="C44"/>
  <c r="N43"/>
  <c r="L43"/>
  <c r="C43"/>
  <c r="M42"/>
  <c r="K42"/>
  <c r="J42"/>
  <c r="C42"/>
  <c r="N40"/>
  <c r="L40"/>
  <c r="C40"/>
  <c r="N39"/>
  <c r="L39"/>
  <c r="C39"/>
  <c r="M38"/>
  <c r="K38"/>
  <c r="C38"/>
  <c r="N37"/>
  <c r="L37"/>
  <c r="C37"/>
  <c r="N36"/>
  <c r="L36"/>
  <c r="C36"/>
  <c r="N35"/>
  <c r="L35"/>
  <c r="C35"/>
  <c r="M34"/>
  <c r="K34"/>
  <c r="J34"/>
  <c r="N34" s="1"/>
  <c r="C34"/>
  <c r="N32"/>
  <c r="L32"/>
  <c r="C32"/>
  <c r="N31"/>
  <c r="L31"/>
  <c r="N30"/>
  <c r="L30"/>
  <c r="C30"/>
  <c r="N29"/>
  <c r="L29"/>
  <c r="C29"/>
  <c r="N28"/>
  <c r="L28"/>
  <c r="C28"/>
  <c r="M27"/>
  <c r="K27"/>
  <c r="C27"/>
  <c r="N25"/>
  <c r="L25"/>
  <c r="C25"/>
  <c r="N24"/>
  <c r="L24"/>
  <c r="C24"/>
  <c r="N23"/>
  <c r="L23"/>
  <c r="C23"/>
  <c r="M22"/>
  <c r="N22" s="1"/>
  <c r="K22"/>
  <c r="C22"/>
  <c r="N19"/>
  <c r="L19"/>
  <c r="N18"/>
  <c r="L18"/>
  <c r="N17"/>
  <c r="L17"/>
  <c r="C17"/>
  <c r="Q17" s="1"/>
  <c r="N16"/>
  <c r="L16"/>
  <c r="N15"/>
  <c r="L15"/>
  <c r="C15"/>
  <c r="Q15" s="1"/>
  <c r="N14"/>
  <c r="L14"/>
  <c r="N13"/>
  <c r="L13"/>
  <c r="N12"/>
  <c r="L12"/>
  <c r="N11"/>
  <c r="L11"/>
  <c r="N10"/>
  <c r="L10"/>
  <c r="C10"/>
  <c r="Q10" s="1"/>
  <c r="M9"/>
  <c r="K9"/>
  <c r="K45" s="1"/>
  <c r="M45" l="1"/>
  <c r="J45"/>
  <c r="N45" s="1"/>
  <c r="L42"/>
  <c r="L38"/>
  <c r="L27"/>
  <c r="N27"/>
  <c r="N38"/>
  <c r="N42"/>
  <c r="L9"/>
  <c r="N9"/>
  <c r="L22"/>
  <c r="L34"/>
  <c r="L45" l="1"/>
</calcChain>
</file>

<file path=xl/sharedStrings.xml><?xml version="1.0" encoding="utf-8"?>
<sst xmlns="http://schemas.openxmlformats.org/spreadsheetml/2006/main" count="196" uniqueCount="129">
  <si>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</si>
  <si>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</si>
  <si>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</si>
  <si>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</si>
  <si>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</si>
  <si>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</si>
  <si>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</si>
  <si>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</si>
  <si>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</si>
  <si>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</si>
  <si>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</si>
  <si>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</si>
  <si>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</si>
  <si>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</si>
  <si>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</si>
  <si>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</si>
  <si>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</si>
  <si>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</si>
  <si>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</si>
  <si>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</si>
  <si>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</si>
  <si>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</si>
  <si>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</si>
  <si>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</si>
  <si>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</si>
  <si>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</si>
  <si>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</si>
  <si>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</si>
  <si>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</si>
  <si>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</si>
  <si>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</si>
  <si>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</si>
  <si>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</si>
  <si>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</si>
  <si>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</si>
  <si>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</si>
  <si>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</si>
  <si>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</si>
  <si>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</si>
  <si>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</si>
  <si>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</si>
  <si>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</si>
  <si>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</si>
  <si>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</si>
  <si>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</si>
  <si>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</si>
  <si>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</si>
  <si>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</si>
  <si>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</si>
  <si>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</si>
  <si>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</si>
  <si>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Ghi chú</t>
  </si>
  <si>
    <t>Tổng</t>
  </si>
  <si>
    <t>LỚP</t>
  </si>
  <si>
    <t>HỌ VÀ TÊN</t>
  </si>
  <si>
    <t>Thủy</t>
  </si>
  <si>
    <t>Phúc</t>
  </si>
  <si>
    <t>Chiến</t>
  </si>
  <si>
    <t>Hằng</t>
  </si>
  <si>
    <t>Duyên</t>
  </si>
  <si>
    <t>Hưng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</si>
  <si>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</si>
  <si>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</si>
  <si>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</si>
  <si>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</si>
  <si>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</si>
  <si>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</si>
  <si>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</si>
  <si>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</si>
  <si>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</si>
  <si>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</si>
  <si>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</si>
  <si>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</si>
  <si>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</si>
  <si>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</si>
  <si>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</si>
  <si>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</si>
  <si>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</si>
  <si>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</si>
  <si>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</si>
  <si>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</si>
  <si>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</si>
  <si>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</si>
  <si>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</si>
  <si>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</si>
  <si>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</si>
  <si>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</si>
  <si>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</si>
  <si>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</si>
  <si>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</si>
  <si>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</si>
  <si>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</si>
  <si>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</si>
  <si>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</si>
  <si>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</si>
  <si>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Tháng 4 năm 2018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</si>
  <si>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</si>
  <si>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</si>
  <si>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</si>
  <si>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</si>
  <si>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</si>
  <si>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</si>
  <si>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</si>
  <si>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</si>
  <si>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</si>
  <si>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</si>
  <si>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</si>
  <si>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</si>
  <si>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</si>
  <si>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</si>
  <si>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</si>
  <si>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</si>
  <si>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</si>
  <si>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</si>
  <si>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</si>
  <si>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</si>
  <si>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</si>
  <si>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</si>
  <si>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</si>
  <si>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</si>
  <si>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 xml:space="preserve">Dương Đông </t>
  </si>
  <si>
    <t>Đoàn Thị Bích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</si>
  <si>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</si>
  <si>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</si>
  <si>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</si>
  <si>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</si>
  <si>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</si>
  <si>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</si>
  <si>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THÁNG 8 NĂM 2018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</si>
</sst>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>
      <selection activeCell="U16" sqref="U16"/>
    </sheetView>
  </sheetViews>
  <sheetFormatPr defaultRowHeight="15"/>
  <cols>
    <col min="1" max="1" width="3.42578125" customWidth="1"/>
    <col min="2" max="2" width="2.7109375" customWidth="1"/>
    <col min="3" max="3" width="15.140625" style="4" customWidth="1"/>
    <col min="4" max="4" width="5.85546875" style="4" customWidth="1"/>
    <col min="5" max="5" width="17.42578125" style="4" customWidth="1"/>
    <col min="6" max="6" width="6.85546875" style="1" bestFit="1" customWidth="1"/>
    <col min="7" max="7" width="6.85546875" style="1" customWidth="1"/>
    <col min="8" max="8" width="4.85546875" style="1" bestFit="1" customWidth="1"/>
    <col min="9" max="9" width="4.85546875" bestFit="1" customWidth="1"/>
    <col min="10" max="10" width="5.42578125" customWidth="1"/>
    <col min="11" max="11" width="5.85546875" customWidth="1"/>
    <col min="12" max="12" width="7.5703125" customWidth="1"/>
    <col min="13" max="13" width="4.42578125" hidden="1" customWidth="1"/>
    <col min="14" max="14" width="4.7109375" hidden="1" customWidth="1"/>
    <col min="15" max="15" width="11.85546875" customWidth="1"/>
    <col min="16" max="16" width="22" style="4" hidden="1" customWidth="1"/>
    <col min="17" max="17" width="0" hidden="1" customWidth="1"/>
  </cols>
  <sheetData>
    <row r="1" spans="1:17" ht="15.75" customHeight="1">
      <c r="A1" s="94" t="s">
        <v>75</v>
      </c>
      <c r="B1" s="94"/>
      <c r="C1" s="94"/>
      <c r="D1" s="94" t="s">
        <v>76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49"/>
    </row>
    <row r="2" spans="1:17" ht="15.75" customHeight="1">
      <c r="A2" s="94" t="s">
        <v>77</v>
      </c>
      <c r="B2" s="94"/>
      <c r="C2" s="94"/>
      <c r="D2" s="94" t="s">
        <v>78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49"/>
    </row>
    <row r="3" spans="1:17" ht="15.75">
      <c r="A3" s="49"/>
      <c r="B3" s="49"/>
      <c r="C3" s="49"/>
      <c r="D3" s="49"/>
      <c r="E3" s="49"/>
      <c r="F3" s="49"/>
      <c r="G3" s="49"/>
      <c r="H3" s="49"/>
      <c r="I3" s="37"/>
      <c r="J3" s="38"/>
      <c r="K3" s="38"/>
      <c r="L3" s="49"/>
      <c r="M3" s="5"/>
      <c r="N3" s="5"/>
      <c r="O3" s="5"/>
    </row>
    <row r="4" spans="1:17" ht="15.75">
      <c r="A4" s="93" t="s">
        <v>127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50"/>
    </row>
    <row r="5" spans="1:17" ht="15.75">
      <c r="A5" s="93" t="s">
        <v>128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50"/>
      <c r="Q5" s="5"/>
    </row>
    <row r="6" spans="1:17" ht="16.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>
      <c r="A7" s="85" t="s">
        <v>0</v>
      </c>
      <c r="B7" s="86"/>
      <c r="C7" s="83" t="s">
        <v>54</v>
      </c>
      <c r="D7" s="89"/>
      <c r="E7" s="91" t="s">
        <v>53</v>
      </c>
      <c r="F7" s="79" t="s">
        <v>79</v>
      </c>
      <c r="G7" s="79" t="s">
        <v>86</v>
      </c>
      <c r="H7" s="76" t="s">
        <v>80</v>
      </c>
      <c r="I7" s="78"/>
      <c r="J7" s="76" t="s">
        <v>95</v>
      </c>
      <c r="K7" s="77"/>
      <c r="L7" s="77"/>
      <c r="M7" s="77"/>
      <c r="N7" s="78"/>
      <c r="O7" s="79" t="s">
        <v>51</v>
      </c>
      <c r="P7" s="83" t="s">
        <v>54</v>
      </c>
    </row>
    <row r="8" spans="1:17" ht="42.75">
      <c r="A8" s="87"/>
      <c r="B8" s="88"/>
      <c r="C8" s="84"/>
      <c r="D8" s="90"/>
      <c r="E8" s="92"/>
      <c r="F8" s="80"/>
      <c r="G8" s="80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80"/>
      <c r="P8" s="84"/>
    </row>
    <row r="9" spans="1:17">
      <c r="A9" s="7" t="s">
        <v>1</v>
      </c>
      <c r="B9" s="8"/>
      <c r="C9" s="71" t="s">
        <v>3</v>
      </c>
      <c r="D9" s="72"/>
      <c r="E9" s="9"/>
      <c r="F9" s="10"/>
      <c r="G9" s="10"/>
      <c r="H9" s="10"/>
      <c r="I9" s="11"/>
      <c r="J9" s="10">
        <f>SUM(J10:J21)</f>
        <v>446</v>
      </c>
      <c r="K9" s="10">
        <f>SUM(K10:K19)</f>
        <v>0</v>
      </c>
      <c r="L9" s="36">
        <f t="shared" ref="L9:L45" si="0">K9*100/J9</f>
        <v>0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/>
      <c r="L10" s="36">
        <f t="shared" si="0"/>
        <v>0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17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87</v>
      </c>
      <c r="J11" s="44">
        <v>33</v>
      </c>
      <c r="K11" s="18"/>
      <c r="L11" s="36">
        <f>K11*100/J21</f>
        <v>0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17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/>
      <c r="L12" s="46">
        <f>K12*100/J11</f>
        <v>0</v>
      </c>
      <c r="M12" s="44"/>
      <c r="N12" s="47">
        <f>M12*100/J11</f>
        <v>0</v>
      </c>
      <c r="O12" s="47"/>
      <c r="P12" s="19" t="s">
        <v>107</v>
      </c>
      <c r="Q12" t="str">
        <f t="shared" si="2"/>
        <v>Vũ Văn Hùng</v>
      </c>
    </row>
    <row r="13" spans="1:17">
      <c r="A13" s="51">
        <v>4</v>
      </c>
      <c r="B13" s="52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7" t="s">
        <v>87</v>
      </c>
      <c r="J13" s="44">
        <v>19</v>
      </c>
      <c r="K13" s="44"/>
      <c r="L13" s="46">
        <f>K13*100/J18</f>
        <v>0</v>
      </c>
      <c r="M13" s="44"/>
      <c r="N13" s="47">
        <f>M13*100/J18</f>
        <v>0</v>
      </c>
      <c r="O13" s="47"/>
      <c r="P13" s="19" t="s">
        <v>108</v>
      </c>
      <c r="Q13" t="str">
        <f t="shared" si="2"/>
        <v>Dương Đông  Hưng</v>
      </c>
    </row>
    <row r="14" spans="1:17">
      <c r="A14" s="51">
        <v>5</v>
      </c>
      <c r="B14" s="52">
        <v>5</v>
      </c>
      <c r="C14" s="41" t="s">
        <v>99</v>
      </c>
      <c r="D14" s="42" t="s">
        <v>64</v>
      </c>
      <c r="E14" s="53" t="s">
        <v>8</v>
      </c>
      <c r="F14" s="44">
        <v>206</v>
      </c>
      <c r="G14" s="44" t="s">
        <v>89</v>
      </c>
      <c r="H14" s="44">
        <v>2</v>
      </c>
      <c r="I14" s="47" t="s">
        <v>87</v>
      </c>
      <c r="J14" s="44">
        <v>19</v>
      </c>
      <c r="K14" s="44"/>
      <c r="L14" s="46">
        <f>K14*100/J13</f>
        <v>0</v>
      </c>
      <c r="M14" s="44"/>
      <c r="N14" s="47">
        <f>M14*100/J13</f>
        <v>0</v>
      </c>
      <c r="O14" s="47"/>
      <c r="P14" s="19" t="s">
        <v>109</v>
      </c>
      <c r="Q14" t="str">
        <f t="shared" si="2"/>
        <v>Bùi Trung  Kiên</v>
      </c>
    </row>
    <row r="15" spans="1:17">
      <c r="A15" s="51">
        <v>6</v>
      </c>
      <c r="B15" s="52">
        <v>6</v>
      </c>
      <c r="C15" s="41" t="str">
        <f xml:space="preserve"> LEFT(P15,LEN(P15)-LEN(D15))</f>
        <v xml:space="preserve">Dương Thị  </v>
      </c>
      <c r="D15" s="42" t="s">
        <v>61</v>
      </c>
      <c r="E15" s="54" t="s">
        <v>13</v>
      </c>
      <c r="F15" s="44">
        <v>205</v>
      </c>
      <c r="G15" s="44" t="s">
        <v>89</v>
      </c>
      <c r="H15" s="44">
        <v>2</v>
      </c>
      <c r="I15" s="45" t="s">
        <v>87</v>
      </c>
      <c r="J15" s="44">
        <v>49</v>
      </c>
      <c r="K15" s="44"/>
      <c r="L15" s="46">
        <f t="shared" si="0"/>
        <v>0</v>
      </c>
      <c r="M15" s="44"/>
      <c r="N15" s="47">
        <f t="shared" si="1"/>
        <v>0</v>
      </c>
      <c r="O15" s="47"/>
      <c r="P15" s="19" t="s">
        <v>110</v>
      </c>
      <c r="Q15" t="str">
        <f t="shared" si="2"/>
        <v>Dương Thị   Lan</v>
      </c>
    </row>
    <row r="16" spans="1:17">
      <c r="A16" s="51">
        <v>7</v>
      </c>
      <c r="B16" s="52">
        <v>7</v>
      </c>
      <c r="C16" s="55" t="s">
        <v>100</v>
      </c>
      <c r="D16" s="55" t="s">
        <v>56</v>
      </c>
      <c r="E16" s="56" t="s">
        <v>102</v>
      </c>
      <c r="F16" s="57">
        <v>301</v>
      </c>
      <c r="G16" s="44" t="s">
        <v>89</v>
      </c>
      <c r="H16" s="57"/>
      <c r="I16" s="47" t="s">
        <v>87</v>
      </c>
      <c r="J16" s="58">
        <v>45</v>
      </c>
      <c r="K16" s="44"/>
      <c r="L16" s="46">
        <f>K16*100/J14</f>
        <v>0</v>
      </c>
      <c r="M16" s="44"/>
      <c r="N16" s="47">
        <f>M16*100/J14</f>
        <v>0</v>
      </c>
      <c r="O16" s="47"/>
      <c r="P16" s="19" t="s">
        <v>111</v>
      </c>
      <c r="Q16" t="str">
        <f t="shared" si="2"/>
        <v>Trần Hữu Phúc</v>
      </c>
    </row>
    <row r="17" spans="1:17" ht="15.75" customHeight="1">
      <c r="A17" s="51">
        <v>8</v>
      </c>
      <c r="B17" s="52">
        <v>8</v>
      </c>
      <c r="C17" s="41" t="str">
        <f xml:space="preserve"> LEFT(P17,LEN(P17)-LEN(D17))</f>
        <v xml:space="preserve">Nguyễn Thị  </v>
      </c>
      <c r="D17" s="42" t="s">
        <v>56</v>
      </c>
      <c r="E17" s="54" t="s">
        <v>7</v>
      </c>
      <c r="F17" s="44">
        <v>303</v>
      </c>
      <c r="G17" s="44" t="s">
        <v>89</v>
      </c>
      <c r="H17" s="44">
        <v>2</v>
      </c>
      <c r="I17" s="47" t="s">
        <v>87</v>
      </c>
      <c r="J17" s="44">
        <v>51</v>
      </c>
      <c r="K17" s="44"/>
      <c r="L17" s="46">
        <f t="shared" si="0"/>
        <v>0</v>
      </c>
      <c r="M17" s="44"/>
      <c r="N17" s="47">
        <f t="shared" si="1"/>
        <v>0</v>
      </c>
      <c r="O17" s="47"/>
      <c r="P17" s="19" t="s">
        <v>112</v>
      </c>
      <c r="Q17" t="str">
        <f t="shared" si="2"/>
        <v>Nguyễn Thị   Phúc</v>
      </c>
    </row>
    <row r="18" spans="1:17">
      <c r="A18" s="51">
        <v>9</v>
      </c>
      <c r="B18" s="52">
        <v>9</v>
      </c>
      <c r="C18" s="41" t="s">
        <v>93</v>
      </c>
      <c r="D18" s="42" t="s">
        <v>94</v>
      </c>
      <c r="E18" s="54" t="s">
        <v>10</v>
      </c>
      <c r="F18" s="44">
        <v>306</v>
      </c>
      <c r="G18" s="44" t="s">
        <v>89</v>
      </c>
      <c r="H18" s="44">
        <v>2</v>
      </c>
      <c r="I18" s="47" t="s">
        <v>87</v>
      </c>
      <c r="J18" s="44">
        <v>21</v>
      </c>
      <c r="K18" s="44"/>
      <c r="L18" s="46">
        <f>K18*100/J20</f>
        <v>0</v>
      </c>
      <c r="M18" s="44"/>
      <c r="N18" s="47">
        <f>M18*100/J20</f>
        <v>0</v>
      </c>
      <c r="O18" s="47"/>
      <c r="P18" s="19" t="s">
        <v>113</v>
      </c>
      <c r="Q18" t="str">
        <f t="shared" si="2"/>
        <v>Đoàn Thị Như  Quỳnh</v>
      </c>
    </row>
    <row r="19" spans="1:17">
      <c r="A19" s="51">
        <v>10</v>
      </c>
      <c r="B19" s="52">
        <v>10</v>
      </c>
      <c r="C19" s="55" t="s">
        <v>103</v>
      </c>
      <c r="D19" s="55" t="s">
        <v>101</v>
      </c>
      <c r="E19" s="56" t="s">
        <v>104</v>
      </c>
      <c r="F19" s="57">
        <v>305</v>
      </c>
      <c r="G19" s="44" t="s">
        <v>89</v>
      </c>
      <c r="H19" s="57"/>
      <c r="I19" s="47" t="s">
        <v>87</v>
      </c>
      <c r="J19" s="58">
        <v>50</v>
      </c>
      <c r="K19" s="44"/>
      <c r="L19" s="46">
        <f>K19*100/J12</f>
        <v>0</v>
      </c>
      <c r="M19" s="44"/>
      <c r="N19" s="47">
        <f>M19*100/J12</f>
        <v>0</v>
      </c>
      <c r="O19" s="47"/>
      <c r="P19" s="19" t="s">
        <v>114</v>
      </c>
      <c r="Q19" t="str">
        <f t="shared" si="2"/>
        <v>Bùi Thị Thêm</v>
      </c>
    </row>
    <row r="20" spans="1:17">
      <c r="A20" s="51">
        <v>11</v>
      </c>
      <c r="B20" s="52">
        <v>11</v>
      </c>
      <c r="C20" s="41" t="s">
        <v>121</v>
      </c>
      <c r="D20" s="42" t="s">
        <v>55</v>
      </c>
      <c r="E20" s="54" t="s">
        <v>5</v>
      </c>
      <c r="F20" s="44">
        <v>304</v>
      </c>
      <c r="G20" s="44" t="s">
        <v>89</v>
      </c>
      <c r="H20" s="44">
        <v>2</v>
      </c>
      <c r="I20" s="47" t="s">
        <v>87</v>
      </c>
      <c r="J20" s="44">
        <v>49</v>
      </c>
      <c r="K20" s="44"/>
      <c r="L20" s="46">
        <f t="shared" ref="L20:L21" si="3">K20*100/J13</f>
        <v>0</v>
      </c>
      <c r="M20" s="44"/>
      <c r="N20" s="47"/>
      <c r="O20" s="47"/>
      <c r="P20" s="19" t="s">
        <v>115</v>
      </c>
      <c r="Q20" t="str">
        <f t="shared" si="2"/>
        <v>Đoàn Thị Bích Thủy</v>
      </c>
    </row>
    <row r="21" spans="1:17">
      <c r="A21" s="51">
        <v>12</v>
      </c>
      <c r="B21" s="52">
        <v>12</v>
      </c>
      <c r="C21" s="41" t="s">
        <v>91</v>
      </c>
      <c r="D21" s="42" t="s">
        <v>92</v>
      </c>
      <c r="E21" s="54" t="s">
        <v>4</v>
      </c>
      <c r="F21" s="44">
        <v>307</v>
      </c>
      <c r="G21" s="44" t="s">
        <v>89</v>
      </c>
      <c r="H21" s="44">
        <v>2</v>
      </c>
      <c r="I21" s="47" t="s">
        <v>87</v>
      </c>
      <c r="J21" s="44">
        <v>32</v>
      </c>
      <c r="K21" s="44"/>
      <c r="L21" s="46">
        <f t="shared" si="3"/>
        <v>0</v>
      </c>
      <c r="M21" s="44"/>
      <c r="N21" s="47"/>
      <c r="O21" s="47"/>
      <c r="P21" s="19" t="s">
        <v>96</v>
      </c>
      <c r="Q21" t="str">
        <f t="shared" si="2"/>
        <v>Trần Thanh Tuyền</v>
      </c>
    </row>
    <row r="22" spans="1:17">
      <c r="A22" s="59" t="s">
        <v>2</v>
      </c>
      <c r="B22" s="60"/>
      <c r="C22" s="81" t="str">
        <f xml:space="preserve"> LEFT(P22,LEN(P22)-LEN(D22))</f>
        <v>Khoa M&amp;CT</v>
      </c>
      <c r="D22" s="82"/>
      <c r="E22" s="61"/>
      <c r="F22" s="62"/>
      <c r="G22" s="62"/>
      <c r="H22" s="62"/>
      <c r="I22" s="47"/>
      <c r="J22" s="62">
        <f>SUM(J23:J26)</f>
        <v>42</v>
      </c>
      <c r="K22" s="63">
        <f>SUM(K23:K25)</f>
        <v>0</v>
      </c>
      <c r="L22" s="46">
        <f t="shared" si="0"/>
        <v>0</v>
      </c>
      <c r="M22" s="62">
        <f>SUM(M23:M25)</f>
        <v>0</v>
      </c>
      <c r="N22" s="47">
        <f t="shared" si="1"/>
        <v>0</v>
      </c>
      <c r="O22" s="47"/>
      <c r="P22" s="25" t="s">
        <v>14</v>
      </c>
    </row>
    <row r="23" spans="1:17">
      <c r="A23" s="51">
        <v>13</v>
      </c>
      <c r="B23" s="52">
        <v>1</v>
      </c>
      <c r="C23" s="41" t="str">
        <f xml:space="preserve"> LEFT(P23,LEN(P23)-LEN(D23))</f>
        <v xml:space="preserve">Tạ Văn </v>
      </c>
      <c r="D23" s="42" t="s">
        <v>64</v>
      </c>
      <c r="E23" s="64" t="s">
        <v>20</v>
      </c>
      <c r="F23" s="44">
        <v>201</v>
      </c>
      <c r="G23" s="44" t="s">
        <v>88</v>
      </c>
      <c r="H23" s="44">
        <v>2</v>
      </c>
      <c r="I23" s="47" t="s">
        <v>87</v>
      </c>
      <c r="J23" s="44">
        <v>17</v>
      </c>
      <c r="K23" s="44"/>
      <c r="L23" s="46">
        <f t="shared" si="0"/>
        <v>0</v>
      </c>
      <c r="M23" s="44"/>
      <c r="N23" s="47">
        <f t="shared" si="1"/>
        <v>0</v>
      </c>
      <c r="O23" s="47"/>
      <c r="P23" s="19" t="s">
        <v>19</v>
      </c>
    </row>
    <row r="24" spans="1:17">
      <c r="A24" s="51">
        <v>14</v>
      </c>
      <c r="B24" s="52">
        <v>2</v>
      </c>
      <c r="C24" s="41" t="str">
        <f xml:space="preserve"> LEFT(P24,LEN(P24)-LEN(D24))</f>
        <v xml:space="preserve">Vũ Đức </v>
      </c>
      <c r="D24" s="42" t="s">
        <v>63</v>
      </c>
      <c r="E24" s="64" t="s">
        <v>18</v>
      </c>
      <c r="F24" s="44">
        <v>202</v>
      </c>
      <c r="G24" s="44" t="s">
        <v>88</v>
      </c>
      <c r="H24" s="44">
        <v>2</v>
      </c>
      <c r="I24" s="47" t="s">
        <v>87</v>
      </c>
      <c r="J24" s="44">
        <v>9</v>
      </c>
      <c r="K24" s="44"/>
      <c r="L24" s="46">
        <f t="shared" si="0"/>
        <v>0</v>
      </c>
      <c r="M24" s="44"/>
      <c r="N24" s="47">
        <f t="shared" si="1"/>
        <v>0</v>
      </c>
      <c r="O24" s="47"/>
      <c r="P24" s="19" t="s">
        <v>17</v>
      </c>
    </row>
    <row r="25" spans="1:17">
      <c r="A25" s="51">
        <v>15</v>
      </c>
      <c r="B25" s="52">
        <v>3</v>
      </c>
      <c r="C25" s="41" t="str">
        <f xml:space="preserve"> LEFT(P25,LEN(P25)-LEN(D25))</f>
        <v xml:space="preserve">Hồ Trung </v>
      </c>
      <c r="D25" s="42" t="s">
        <v>62</v>
      </c>
      <c r="E25" s="64" t="s">
        <v>16</v>
      </c>
      <c r="F25" s="44">
        <v>203</v>
      </c>
      <c r="G25" s="44" t="s">
        <v>88</v>
      </c>
      <c r="H25" s="44">
        <v>2</v>
      </c>
      <c r="I25" s="47" t="s">
        <v>87</v>
      </c>
      <c r="J25" s="44">
        <v>9</v>
      </c>
      <c r="K25" s="44"/>
      <c r="L25" s="46">
        <f t="shared" si="0"/>
        <v>0</v>
      </c>
      <c r="M25" s="44"/>
      <c r="N25" s="47">
        <f t="shared" si="1"/>
        <v>0</v>
      </c>
      <c r="O25" s="47"/>
      <c r="P25" s="19" t="s">
        <v>15</v>
      </c>
    </row>
    <row r="26" spans="1:17">
      <c r="A26" s="65">
        <v>16</v>
      </c>
      <c r="B26" s="52">
        <v>4</v>
      </c>
      <c r="C26" s="41" t="s">
        <v>125</v>
      </c>
      <c r="D26" s="42" t="s">
        <v>126</v>
      </c>
      <c r="E26" s="64" t="s">
        <v>119</v>
      </c>
      <c r="F26" s="44">
        <v>204</v>
      </c>
      <c r="G26" s="44" t="s">
        <v>88</v>
      </c>
      <c r="H26" s="44">
        <v>2</v>
      </c>
      <c r="I26" s="47" t="s">
        <v>87</v>
      </c>
      <c r="J26" s="44">
        <v>7</v>
      </c>
      <c r="K26" s="44"/>
      <c r="L26" s="46"/>
      <c r="M26" s="44"/>
      <c r="N26" s="47"/>
      <c r="O26" s="47"/>
      <c r="P26" s="19"/>
    </row>
    <row r="27" spans="1:17" ht="15" customHeight="1">
      <c r="A27" s="59" t="s">
        <v>21</v>
      </c>
      <c r="B27" s="60"/>
      <c r="C27" s="81" t="str">
        <f xml:space="preserve"> LEFT(P27,LEN(P27)-LEN(D27))</f>
        <v>Khoa Kinh tế</v>
      </c>
      <c r="D27" s="82"/>
      <c r="E27" s="61"/>
      <c r="F27" s="62"/>
      <c r="G27" s="62"/>
      <c r="H27" s="62"/>
      <c r="I27" s="47"/>
      <c r="J27" s="62">
        <f>SUM(J28:J33)</f>
        <v>195</v>
      </c>
      <c r="K27" s="62">
        <f>SUM(K28:K32)</f>
        <v>0</v>
      </c>
      <c r="L27" s="46">
        <f t="shared" si="0"/>
        <v>0</v>
      </c>
      <c r="M27" s="62">
        <f>SUM(M28:M32)</f>
        <v>30</v>
      </c>
      <c r="N27" s="47">
        <f t="shared" si="1"/>
        <v>15.384615384615385</v>
      </c>
      <c r="O27" s="47"/>
      <c r="P27" s="25" t="s">
        <v>22</v>
      </c>
    </row>
    <row r="28" spans="1:17">
      <c r="A28" s="51">
        <v>17</v>
      </c>
      <c r="B28" s="52">
        <v>1</v>
      </c>
      <c r="C28" s="41" t="str">
        <f xml:space="preserve"> LEFT(P28,LEN(P28)-LEN(D28))</f>
        <v xml:space="preserve">Đặng Thị Thu </v>
      </c>
      <c r="D28" s="42" t="s">
        <v>66</v>
      </c>
      <c r="E28" s="66" t="s">
        <v>30</v>
      </c>
      <c r="F28" s="44">
        <v>106</v>
      </c>
      <c r="G28" s="44" t="s">
        <v>89</v>
      </c>
      <c r="H28" s="44">
        <v>2</v>
      </c>
      <c r="I28" s="47" t="s">
        <v>87</v>
      </c>
      <c r="J28" s="44">
        <v>7</v>
      </c>
      <c r="K28" s="44"/>
      <c r="L28" s="46">
        <f t="shared" si="0"/>
        <v>0</v>
      </c>
      <c r="M28" s="44">
        <v>7</v>
      </c>
      <c r="N28" s="47">
        <f t="shared" si="1"/>
        <v>100</v>
      </c>
      <c r="O28" s="47"/>
      <c r="P28" s="19" t="s">
        <v>29</v>
      </c>
    </row>
    <row r="29" spans="1:17">
      <c r="A29" s="51">
        <v>18</v>
      </c>
      <c r="B29" s="52">
        <v>2</v>
      </c>
      <c r="C29" s="41" t="str">
        <f xml:space="preserve"> LEFT(P29,LEN(P29)-LEN(D29))</f>
        <v xml:space="preserve">Bùi Thị Thúy </v>
      </c>
      <c r="D29" s="42" t="s">
        <v>58</v>
      </c>
      <c r="E29" s="54" t="s">
        <v>24</v>
      </c>
      <c r="F29" s="44">
        <v>101</v>
      </c>
      <c r="G29" s="44" t="s">
        <v>89</v>
      </c>
      <c r="H29" s="44">
        <v>2</v>
      </c>
      <c r="I29" s="47" t="s">
        <v>87</v>
      </c>
      <c r="J29" s="44">
        <v>59</v>
      </c>
      <c r="K29" s="44"/>
      <c r="L29" s="46">
        <f t="shared" si="0"/>
        <v>0</v>
      </c>
      <c r="M29" s="44"/>
      <c r="N29" s="47">
        <f t="shared" si="1"/>
        <v>0</v>
      </c>
      <c r="O29" s="47"/>
      <c r="P29" s="19" t="s">
        <v>23</v>
      </c>
    </row>
    <row r="30" spans="1:17">
      <c r="A30" s="51">
        <v>19</v>
      </c>
      <c r="B30" s="52">
        <v>3</v>
      </c>
      <c r="C30" s="41" t="str">
        <f xml:space="preserve"> LEFT(P30,LEN(P30)-LEN(D30))</f>
        <v xml:space="preserve">Nguyễn Thị Thu </v>
      </c>
      <c r="D30" s="42" t="s">
        <v>58</v>
      </c>
      <c r="E30" s="54" t="s">
        <v>28</v>
      </c>
      <c r="F30" s="44">
        <v>102</v>
      </c>
      <c r="G30" s="44" t="s">
        <v>89</v>
      </c>
      <c r="H30" s="44">
        <v>2</v>
      </c>
      <c r="I30" s="47" t="s">
        <v>87</v>
      </c>
      <c r="J30" s="44">
        <v>35</v>
      </c>
      <c r="K30" s="44"/>
      <c r="L30" s="46">
        <f t="shared" si="0"/>
        <v>0</v>
      </c>
      <c r="M30" s="44">
        <v>23</v>
      </c>
      <c r="N30" s="47">
        <f t="shared" si="1"/>
        <v>65.714285714285708</v>
      </c>
      <c r="O30" s="47"/>
      <c r="P30" s="19" t="s">
        <v>27</v>
      </c>
    </row>
    <row r="31" spans="1:17">
      <c r="A31" s="51">
        <v>20</v>
      </c>
      <c r="B31" s="52">
        <v>4</v>
      </c>
      <c r="C31" s="55" t="s">
        <v>116</v>
      </c>
      <c r="D31" s="55" t="s">
        <v>65</v>
      </c>
      <c r="E31" s="56" t="s">
        <v>123</v>
      </c>
      <c r="F31" s="67">
        <v>103</v>
      </c>
      <c r="G31" s="67" t="s">
        <v>89</v>
      </c>
      <c r="H31" s="44">
        <v>2</v>
      </c>
      <c r="I31" s="47" t="s">
        <v>87</v>
      </c>
      <c r="J31" s="67">
        <v>49</v>
      </c>
      <c r="K31" s="44"/>
      <c r="L31" s="46">
        <f>K31*100/J33</f>
        <v>0</v>
      </c>
      <c r="M31" s="44"/>
      <c r="N31" s="47">
        <f>M31*100/J33</f>
        <v>0</v>
      </c>
      <c r="O31" s="47"/>
      <c r="P31" s="27" t="s">
        <v>25</v>
      </c>
    </row>
    <row r="32" spans="1:17">
      <c r="A32" s="51">
        <v>21</v>
      </c>
      <c r="B32" s="52">
        <v>5</v>
      </c>
      <c r="C32" s="41" t="str">
        <f xml:space="preserve"> LEFT(P32,LEN(P32)-LEN(D32))</f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7" t="s">
        <v>87</v>
      </c>
      <c r="J32" s="44">
        <v>6</v>
      </c>
      <c r="K32" s="44"/>
      <c r="L32" s="46">
        <f t="shared" si="0"/>
        <v>0</v>
      </c>
      <c r="M32" s="44"/>
      <c r="N32" s="47">
        <f t="shared" si="1"/>
        <v>0</v>
      </c>
      <c r="O32" s="47"/>
      <c r="P32" s="19" t="s">
        <v>31</v>
      </c>
    </row>
    <row r="33" spans="1:16">
      <c r="A33" s="51">
        <v>22</v>
      </c>
      <c r="B33" s="52">
        <v>6</v>
      </c>
      <c r="C33" s="41" t="s">
        <v>117</v>
      </c>
      <c r="D33" s="68" t="s">
        <v>118</v>
      </c>
      <c r="E33" s="53" t="s">
        <v>26</v>
      </c>
      <c r="F33" s="44">
        <v>105</v>
      </c>
      <c r="G33" s="44" t="s">
        <v>89</v>
      </c>
      <c r="H33" s="44">
        <v>2</v>
      </c>
      <c r="I33" s="47" t="s">
        <v>87</v>
      </c>
      <c r="J33" s="44">
        <v>39</v>
      </c>
      <c r="K33" s="44"/>
      <c r="L33" s="46"/>
      <c r="M33" s="44"/>
      <c r="N33" s="47"/>
      <c r="O33" s="47"/>
      <c r="P33" s="19"/>
    </row>
    <row r="34" spans="1:16">
      <c r="A34" s="69" t="s">
        <v>33</v>
      </c>
      <c r="B34" s="70"/>
      <c r="C34" s="81" t="str">
        <f t="shared" ref="C34:C40" si="4" xml:space="preserve"> LEFT(P34,LEN(P34)-LEN(D34))</f>
        <v>Khoa CKĐL</v>
      </c>
      <c r="D34" s="82"/>
      <c r="E34" s="61"/>
      <c r="F34" s="62"/>
      <c r="G34" s="62"/>
      <c r="H34" s="62"/>
      <c r="I34" s="47"/>
      <c r="J34" s="62">
        <f>SUM(J35:J37)</f>
        <v>55</v>
      </c>
      <c r="K34" s="62">
        <f>SUM(K35:K37)</f>
        <v>0</v>
      </c>
      <c r="L34" s="46">
        <f t="shared" si="0"/>
        <v>0</v>
      </c>
      <c r="M34" s="62">
        <f>SUM(M35:M37)</f>
        <v>10</v>
      </c>
      <c r="N34" s="47">
        <f t="shared" si="1"/>
        <v>18.181818181818183</v>
      </c>
      <c r="O34" s="47"/>
      <c r="P34" s="25" t="s">
        <v>34</v>
      </c>
    </row>
    <row r="35" spans="1:16">
      <c r="A35" s="13">
        <v>23</v>
      </c>
      <c r="B35" s="14">
        <v>1</v>
      </c>
      <c r="C35" s="15" t="str">
        <f t="shared" si="4"/>
        <v xml:space="preserve">Nguyễn Sĩ </v>
      </c>
      <c r="D35" s="16" t="s">
        <v>68</v>
      </c>
      <c r="E35" s="20" t="s">
        <v>39</v>
      </c>
      <c r="F35" s="18">
        <v>208</v>
      </c>
      <c r="G35" s="18" t="s">
        <v>88</v>
      </c>
      <c r="H35" s="18">
        <v>2</v>
      </c>
      <c r="I35" s="11" t="s">
        <v>87</v>
      </c>
      <c r="J35" s="18">
        <v>14</v>
      </c>
      <c r="K35" s="18"/>
      <c r="L35" s="36">
        <f t="shared" si="0"/>
        <v>0</v>
      </c>
      <c r="M35" s="18"/>
      <c r="N35" s="11">
        <f t="shared" si="1"/>
        <v>0</v>
      </c>
      <c r="O35" s="11"/>
      <c r="P35" s="19" t="s">
        <v>38</v>
      </c>
    </row>
    <row r="36" spans="1:16">
      <c r="A36" s="13">
        <v>24</v>
      </c>
      <c r="B36" s="14">
        <v>2</v>
      </c>
      <c r="C36" s="15" t="str">
        <f t="shared" si="4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2</v>
      </c>
      <c r="I36" s="11" t="s">
        <v>87</v>
      </c>
      <c r="J36" s="18">
        <v>16</v>
      </c>
      <c r="K36" s="18"/>
      <c r="L36" s="36">
        <f t="shared" si="0"/>
        <v>0</v>
      </c>
      <c r="M36" s="18"/>
      <c r="N36" s="11">
        <f t="shared" si="1"/>
        <v>0</v>
      </c>
      <c r="O36" s="11"/>
      <c r="P36" s="19" t="s">
        <v>72</v>
      </c>
    </row>
    <row r="37" spans="1:16">
      <c r="A37" s="13">
        <v>25</v>
      </c>
      <c r="B37" s="14">
        <v>3</v>
      </c>
      <c r="C37" s="15" t="str">
        <f t="shared" si="4"/>
        <v xml:space="preserve">Vũ Thị Ánh </v>
      </c>
      <c r="D37" s="16" t="s">
        <v>67</v>
      </c>
      <c r="E37" s="20" t="s">
        <v>37</v>
      </c>
      <c r="F37" s="18">
        <v>308</v>
      </c>
      <c r="G37" s="18" t="s">
        <v>88</v>
      </c>
      <c r="H37" s="18">
        <v>2</v>
      </c>
      <c r="I37" s="11" t="s">
        <v>87</v>
      </c>
      <c r="J37" s="18">
        <v>25</v>
      </c>
      <c r="K37" s="18"/>
      <c r="L37" s="36">
        <f t="shared" si="0"/>
        <v>0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>
      <c r="A38" s="22" t="s">
        <v>40</v>
      </c>
      <c r="B38" s="23"/>
      <c r="C38" s="71" t="str">
        <f t="shared" si="4"/>
        <v>Khoa CNTT</v>
      </c>
      <c r="D38" s="72"/>
      <c r="E38" s="30"/>
      <c r="F38" s="10"/>
      <c r="G38" s="10"/>
      <c r="H38" s="10"/>
      <c r="I38" s="11"/>
      <c r="J38" s="10">
        <f>SUM(J39:J41)</f>
        <v>39</v>
      </c>
      <c r="K38" s="10">
        <f>K39+K40</f>
        <v>0</v>
      </c>
      <c r="L38" s="36">
        <f t="shared" si="0"/>
        <v>0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>
      <c r="A39" s="13">
        <v>26</v>
      </c>
      <c r="B39" s="14">
        <v>1</v>
      </c>
      <c r="C39" s="15" t="str">
        <f t="shared" si="4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15</v>
      </c>
      <c r="K39" s="18"/>
      <c r="L39" s="36">
        <f t="shared" si="0"/>
        <v>0</v>
      </c>
      <c r="M39" s="18"/>
      <c r="N39" s="11">
        <f t="shared" si="1"/>
        <v>0</v>
      </c>
      <c r="O39" s="11"/>
      <c r="P39" s="19" t="s">
        <v>42</v>
      </c>
    </row>
    <row r="40" spans="1:16">
      <c r="A40" s="13">
        <v>27</v>
      </c>
      <c r="B40" s="14">
        <v>2</v>
      </c>
      <c r="C40" s="15" t="str">
        <f t="shared" si="4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/>
      <c r="L40" s="36">
        <f t="shared" si="0"/>
        <v>0</v>
      </c>
      <c r="M40" s="18"/>
      <c r="N40" s="11">
        <f t="shared" si="1"/>
        <v>0</v>
      </c>
      <c r="O40" s="11"/>
      <c r="P40" s="19" t="s">
        <v>44</v>
      </c>
    </row>
    <row r="41" spans="1:16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/>
      <c r="L41" s="36">
        <f t="shared" si="0"/>
        <v>0</v>
      </c>
      <c r="M41" s="18"/>
      <c r="N41" s="11">
        <f t="shared" si="1"/>
        <v>0</v>
      </c>
      <c r="O41" s="11"/>
      <c r="P41" s="19"/>
    </row>
    <row r="42" spans="1:16" ht="14.25" customHeight="1">
      <c r="A42" s="28" t="s">
        <v>46</v>
      </c>
      <c r="B42" s="29"/>
      <c r="C42" s="71" t="str">
        <f xml:space="preserve"> LEFT(P42,LEN(P42)-LEN(D42))</f>
        <v>Khoa TĐĐC</v>
      </c>
      <c r="D42" s="72"/>
      <c r="E42" s="24"/>
      <c r="F42" s="10"/>
      <c r="G42" s="10"/>
      <c r="H42" s="10"/>
      <c r="I42" s="11"/>
      <c r="J42" s="10">
        <f>SUM(J43:J44)</f>
        <v>13</v>
      </c>
      <c r="K42" s="10">
        <f>K43+K44</f>
        <v>0</v>
      </c>
      <c r="L42" s="36">
        <f t="shared" si="0"/>
        <v>0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>
      <c r="A43" s="13">
        <v>29</v>
      </c>
      <c r="B43" s="13">
        <v>1</v>
      </c>
      <c r="C43" s="15" t="str">
        <f xml:space="preserve"> LEFT(P43,LEN(P43)-LEN(D43))</f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/>
      <c r="L43" s="36">
        <f t="shared" si="0"/>
        <v>0</v>
      </c>
      <c r="M43" s="18"/>
      <c r="N43" s="11">
        <f t="shared" si="1"/>
        <v>0</v>
      </c>
      <c r="O43" s="11"/>
      <c r="P43" s="19" t="s">
        <v>74</v>
      </c>
    </row>
    <row r="44" spans="1:16">
      <c r="A44" s="13">
        <v>30</v>
      </c>
      <c r="B44" s="14">
        <v>2</v>
      </c>
      <c r="C44" s="15" t="str">
        <f xml:space="preserve"> LEFT(P44,LEN(P44)-LEN(D44))</f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/>
      <c r="L44" s="36">
        <f t="shared" si="0"/>
        <v>0</v>
      </c>
      <c r="M44" s="18"/>
      <c r="N44" s="11">
        <f t="shared" si="1"/>
        <v>0</v>
      </c>
      <c r="O44" s="11"/>
      <c r="P44" s="19" t="s">
        <v>49</v>
      </c>
    </row>
    <row r="45" spans="1:16">
      <c r="A45" s="73" t="s">
        <v>52</v>
      </c>
      <c r="B45" s="74"/>
      <c r="C45" s="74"/>
      <c r="D45" s="74"/>
      <c r="E45" s="75"/>
      <c r="F45" s="10"/>
      <c r="G45" s="10"/>
      <c r="H45" s="10"/>
      <c r="I45" s="31"/>
      <c r="J45" s="10">
        <f>J9+J22+J27+J34+J38+J42</f>
        <v>790</v>
      </c>
      <c r="K45" s="48">
        <f>K9+K22+K27+K34+K38+K42</f>
        <v>0</v>
      </c>
      <c r="L45" s="36">
        <f t="shared" si="0"/>
        <v>0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</sheetData>
  <mergeCells count="22">
    <mergeCell ref="A5:N5"/>
    <mergeCell ref="A1:C1"/>
    <mergeCell ref="D1:N1"/>
    <mergeCell ref="A2:C2"/>
    <mergeCell ref="D2:N2"/>
    <mergeCell ref="A4:N4"/>
    <mergeCell ref="P7:P8"/>
    <mergeCell ref="C9:D9"/>
    <mergeCell ref="C22:D22"/>
    <mergeCell ref="A7:B8"/>
    <mergeCell ref="C7:D8"/>
    <mergeCell ref="E7:E8"/>
    <mergeCell ref="F7:F8"/>
    <mergeCell ref="G7:G8"/>
    <mergeCell ref="H7:I7"/>
    <mergeCell ref="C42:D42"/>
    <mergeCell ref="A45:E45"/>
    <mergeCell ref="J7:N7"/>
    <mergeCell ref="O7:O8"/>
    <mergeCell ref="C27:D27"/>
    <mergeCell ref="C34:D34"/>
    <mergeCell ref="C38:D3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'T8'!Print_Titles</vt:lpstr>
    </vt:vector>
  </TitlesOfParts>
  <Company>http://gostep.info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huecd.com</cp:lastModifiedBy>
  <cp:lastPrinted>2018-08-06T01:43:06Z</cp:lastPrinted>
  <dcterms:created xsi:type="dcterms:W3CDTF">2017-10-09T05:18:45Z</dcterms:created>
  <dcterms:modified xsi:type="dcterms:W3CDTF">2018-08-07T03:39:52Z</dcterms:modified>
</cp:coreProperties>
</file>