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2" activeTab="2"/>
  </bookViews>
  <sheets>
    <sheet name="Cảnh báo lần 1 15-04-2016" sheetId="1" r:id="rId1"/>
    <sheet name="Cảnh báo lần 2 06-05-2016 " sheetId="2" r:id="rId2"/>
    <sheet name="ĐC Thi L1 K8,25(19-05-2016) (2)" sheetId="3" r:id="rId3"/>
  </sheets>
  <definedNames>
    <definedName name="_xlnm.Print_Titles" localSheetId="0">'Cảnh báo lần 1 15-04-2016'!$6:$7</definedName>
    <definedName name="_xlnm.Print_Titles" localSheetId="1">'Cảnh báo lần 2 06-05-2016 '!$6:$7</definedName>
    <definedName name="_xlnm.Print_Titles" localSheetId="2">'ĐC Thi L1 K8,25(19-05-2016) (2)'!$7:$8</definedName>
  </definedNames>
  <calcPr fullCalcOnLoad="1"/>
</workbook>
</file>

<file path=xl/sharedStrings.xml><?xml version="1.0" encoding="utf-8"?>
<sst xmlns="http://schemas.openxmlformats.org/spreadsheetml/2006/main" count="459" uniqueCount="229">
  <si>
    <t>TRƯỜNG ĐH CÔNG NGHIỆP QUẢNG NINH</t>
  </si>
  <si>
    <t>PHÒNG TÀI CHÍNH KẾ TOÁN</t>
  </si>
  <si>
    <t>STT</t>
  </si>
  <si>
    <t>Mã sinh viên</t>
  </si>
  <si>
    <t>Họ và tên</t>
  </si>
  <si>
    <t>Ngày sinh</t>
  </si>
  <si>
    <t>Số phải nộp</t>
  </si>
  <si>
    <t>Số Giảm, miễn
học phí</t>
  </si>
  <si>
    <t>Số còn phải nộp</t>
  </si>
  <si>
    <t>Số đã nộp</t>
  </si>
  <si>
    <t>Nợ kỳ trước</t>
  </si>
  <si>
    <t>Dư kỳ trước</t>
  </si>
  <si>
    <t>Phải nộp kỳ này</t>
  </si>
  <si>
    <t>Nộp kỳ này</t>
  </si>
  <si>
    <t>Học phí</t>
  </si>
  <si>
    <t>Khác</t>
  </si>
  <si>
    <t>12/12/1995</t>
  </si>
  <si>
    <t>ĐH Công nghệ Cơ điện mỏ DHK8</t>
  </si>
  <si>
    <t>CQ08DH0283</t>
  </si>
  <si>
    <t>Đinh Hồng Công</t>
  </si>
  <si>
    <t>26/05/1997</t>
  </si>
  <si>
    <t>CQ08DH0278</t>
  </si>
  <si>
    <t>Cao Văn  Duân</t>
  </si>
  <si>
    <t>06/12/1997</t>
  </si>
  <si>
    <t>12/06/1997</t>
  </si>
  <si>
    <t>25/10/1997</t>
  </si>
  <si>
    <t>28/09/1997</t>
  </si>
  <si>
    <t>CQ08DH0410</t>
  </si>
  <si>
    <t>Nguyễn Hoàng Hùng</t>
  </si>
  <si>
    <t>24/11/1994</t>
  </si>
  <si>
    <t>CQ08DH0347</t>
  </si>
  <si>
    <t>Phạm Ngọc Huy</t>
  </si>
  <si>
    <t>20/09/1996</t>
  </si>
  <si>
    <t>CQ08DH0256</t>
  </si>
  <si>
    <t>Phạm Duy Khánh</t>
  </si>
  <si>
    <t>08/09/1997</t>
  </si>
  <si>
    <t>CQ08DH0465</t>
  </si>
  <si>
    <t>Nguyễn Vũ Hoàng Long</t>
  </si>
  <si>
    <t>CQ08DH0286</t>
  </si>
  <si>
    <t>Lê Văn Minh</t>
  </si>
  <si>
    <t>07/06/1997</t>
  </si>
  <si>
    <t>18/12/1997</t>
  </si>
  <si>
    <t>27/10/1997</t>
  </si>
  <si>
    <t>14/09/1997</t>
  </si>
  <si>
    <t>CQ08DH0353</t>
  </si>
  <si>
    <t>Nguyễn Thành Trung</t>
  </si>
  <si>
    <t>21/09/1997</t>
  </si>
  <si>
    <t>Cộng lớp ĐH Công nghệ Cơ điện mỏ DHK8</t>
  </si>
  <si>
    <t>ĐH Công nghệ kỹ thuật cơ khí ô tô DHK8</t>
  </si>
  <si>
    <t>17/06/1997</t>
  </si>
  <si>
    <t>CQ08DH0421</t>
  </si>
  <si>
    <t>Vũ Ngọc Phương</t>
  </si>
  <si>
    <t>30/10/1996</t>
  </si>
  <si>
    <t>CQ08DH0362</t>
  </si>
  <si>
    <t>Trần Duy Trung</t>
  </si>
  <si>
    <t>12/01/1997</t>
  </si>
  <si>
    <t>Cộng lớp ĐH Công nghệ kỹ thuật cơ khí ô tô DHK8</t>
  </si>
  <si>
    <t>ĐH Công nghệ kỹ thuật Điện tử(theo hướng công nghiệp) DHK8</t>
  </si>
  <si>
    <t>14/08/1996</t>
  </si>
  <si>
    <t>CQ08DH0159</t>
  </si>
  <si>
    <t>Vũ Thành Định</t>
  </si>
  <si>
    <t>07/11/1997</t>
  </si>
  <si>
    <t>CQ08DH0150</t>
  </si>
  <si>
    <t>Bùi Anh Tuấn</t>
  </si>
  <si>
    <t>03/11/1997</t>
  </si>
  <si>
    <t>Cộng lớp ĐH Công nghệ kỹ thuật Điện tử(theo hướng công nghiệp) DHK8</t>
  </si>
  <si>
    <t>ĐH Công nghệ kỹ thuật điện(theo hướng công nghiệp)  DHK8A</t>
  </si>
  <si>
    <t>27/03/1997</t>
  </si>
  <si>
    <t>17/10/1997</t>
  </si>
  <si>
    <t>CQ08DH0242</t>
  </si>
  <si>
    <t>Nguyễn Văn Mạnh</t>
  </si>
  <si>
    <t>10/05/1997</t>
  </si>
  <si>
    <t>15/07/1997</t>
  </si>
  <si>
    <t>CQ08DH0199</t>
  </si>
  <si>
    <t>Trương Xuân Trường</t>
  </si>
  <si>
    <t>29/10/1997</t>
  </si>
  <si>
    <t>15/09/1997</t>
  </si>
  <si>
    <t>Cộng lớp ĐH Công nghệ kỹ thuật điện(theo hướng công nghiệp)  DHK8A</t>
  </si>
  <si>
    <t>ĐH Công nghệ kỹ thuật điện(theo hướng công nghiệp)  DHK8B</t>
  </si>
  <si>
    <t>CQ08DH0195</t>
  </si>
  <si>
    <t>Trần Lê Hưng</t>
  </si>
  <si>
    <t>CQ07DH1017</t>
  </si>
  <si>
    <t>Vũ Ngọc  Khánh</t>
  </si>
  <si>
    <t>19/08/1996</t>
  </si>
  <si>
    <t>CQ08DH0203</t>
  </si>
  <si>
    <t>Phạm Hồng  Sơn</t>
  </si>
  <si>
    <t>06/06/1997</t>
  </si>
  <si>
    <t>CQ08DH0241</t>
  </si>
  <si>
    <t>Đào Xuân Trường</t>
  </si>
  <si>
    <t>CQ08DH0214</t>
  </si>
  <si>
    <t>Đỗ Văn Việt</t>
  </si>
  <si>
    <t>04/02/1997</t>
  </si>
  <si>
    <t>Cộng lớp ĐH Công nghệ kỹ thuật điện(theo hướng công nghiệp)  DHK8B</t>
  </si>
  <si>
    <t>ĐH Công nghệ kỹ thuật Tự động hóa(theo hướng công nghiệp) DHK8A</t>
  </si>
  <si>
    <t>CQ08DH0440</t>
  </si>
  <si>
    <t>Tăng Văn Diện</t>
  </si>
  <si>
    <t>10/10/1995</t>
  </si>
  <si>
    <t>CQ08DH0115</t>
  </si>
  <si>
    <t>Nguyễn Quốc  Đạt</t>
  </si>
  <si>
    <t>26/11/1997</t>
  </si>
  <si>
    <t>13/11/1997</t>
  </si>
  <si>
    <t>CQ08DH0100</t>
  </si>
  <si>
    <t>Ngô Văn Huân</t>
  </si>
  <si>
    <t>CQ08DH0135</t>
  </si>
  <si>
    <t>Nguyễn Đức Khánh</t>
  </si>
  <si>
    <t>11/08/1997</t>
  </si>
  <si>
    <t>CQ08DH0438</t>
  </si>
  <si>
    <t>Nguyễn Văn Minh</t>
  </si>
  <si>
    <t>29/01/1997</t>
  </si>
  <si>
    <t>CQ08DH0494</t>
  </si>
  <si>
    <t>Nguyễn Chí Thanh</t>
  </si>
  <si>
    <t>Cộng lớp ĐH Công nghệ kỹ thuật Tự động hóa(theo hướng công nghiệp) DHK8A</t>
  </si>
  <si>
    <t>ĐH Hệ thống thông tin DHK8</t>
  </si>
  <si>
    <t>CQ08DH0082</t>
  </si>
  <si>
    <t>Lưu Mỹ Linh</t>
  </si>
  <si>
    <t>CQ08DH0375</t>
  </si>
  <si>
    <t>Đỗ Xuân Thuận</t>
  </si>
  <si>
    <t>14/02/1997</t>
  </si>
  <si>
    <t>CQ08DH0439</t>
  </si>
  <si>
    <t>Hoàng Văn Tuấn</t>
  </si>
  <si>
    <t>CQ08DH0425</t>
  </si>
  <si>
    <t>Lê Anh Việt</t>
  </si>
  <si>
    <t>24/02/1993</t>
  </si>
  <si>
    <t>Cộng lớp ĐH Hệ thống thông tin DHK8</t>
  </si>
  <si>
    <t>ĐH Kế toán tổng hợp DHK8A</t>
  </si>
  <si>
    <t>CQ08DH0051</t>
  </si>
  <si>
    <t>Lê Minh Huệ Anh</t>
  </si>
  <si>
    <t>CQ08DH0022</t>
  </si>
  <si>
    <t>Nguyễn Thị Thanh Hải</t>
  </si>
  <si>
    <t>27/09/1997</t>
  </si>
  <si>
    <t>CQ08DH0428</t>
  </si>
  <si>
    <t>Trần Ngọc Linh</t>
  </si>
  <si>
    <t>18/05/1997</t>
  </si>
  <si>
    <t>CQ08DH0006</t>
  </si>
  <si>
    <t>Vũ Thị Mai</t>
  </si>
  <si>
    <t>24/07/1997</t>
  </si>
  <si>
    <t>CQ08DH0414</t>
  </si>
  <si>
    <t>Phạm Đức Nhã</t>
  </si>
  <si>
    <t>05/12/1988</t>
  </si>
  <si>
    <t>CQ08DH0083</t>
  </si>
  <si>
    <t>Hoàng Thị Nhật Quỳnh</t>
  </si>
  <si>
    <t>CQ08DH0034</t>
  </si>
  <si>
    <t>Đỗ Xuân Thành</t>
  </si>
  <si>
    <t>CQ08DH0031</t>
  </si>
  <si>
    <t>Lê Thị Trà</t>
  </si>
  <si>
    <t>10/09/1997</t>
  </si>
  <si>
    <t>Cộng lớp ĐH Kế toán tổng hợp DHK8A</t>
  </si>
  <si>
    <t>ĐH Kế toán tổng hợp DHK8B</t>
  </si>
  <si>
    <t>CQ08DH0469</t>
  </si>
  <si>
    <t>Vũ Kỳ Anh</t>
  </si>
  <si>
    <t>01/11/1995</t>
  </si>
  <si>
    <t>19/07/1997</t>
  </si>
  <si>
    <t>CQ08DH0045</t>
  </si>
  <si>
    <t>Nguyễn Thị Trà My</t>
  </si>
  <si>
    <t>CQ08DH0029</t>
  </si>
  <si>
    <t>Đào Thị Bích Ngọc</t>
  </si>
  <si>
    <t>CQ08DH0398</t>
  </si>
  <si>
    <t>Nguyễn Thị Tuyết Nhung</t>
  </si>
  <si>
    <t>CQ08DH0033</t>
  </si>
  <si>
    <t>Đoàn Thị Thơm</t>
  </si>
  <si>
    <t>Nguyễn Thị Thúy</t>
  </si>
  <si>
    <t>08/04/1997</t>
  </si>
  <si>
    <t>Cộng lớp ĐH Kế toán tổng hợp DHK8B</t>
  </si>
  <si>
    <t>ĐH Kỹ thuật tuyển khoáng sản rắn DHK8A</t>
  </si>
  <si>
    <t>CQ08DH0418</t>
  </si>
  <si>
    <t>Trần Thu Hiền</t>
  </si>
  <si>
    <t>10/07/1997</t>
  </si>
  <si>
    <t>CQ08DH0335</t>
  </si>
  <si>
    <t>Mạc Thu Hường</t>
  </si>
  <si>
    <t>CQ08DH0326</t>
  </si>
  <si>
    <t>Đặng Xuân Tân</t>
  </si>
  <si>
    <t>12/04/1996</t>
  </si>
  <si>
    <t>Cộng lớp ĐH Kỹ thuật tuyển khoáng sản rắn DHK8A</t>
  </si>
  <si>
    <t>ĐH Trắc địa công trình DHK8</t>
  </si>
  <si>
    <t>CQ08DH0355</t>
  </si>
  <si>
    <t>Vũ Hoàng Dương</t>
  </si>
  <si>
    <t>CQ08DH0390</t>
  </si>
  <si>
    <t>Bùi Văn Quân</t>
  </si>
  <si>
    <t>CQ08DH0461</t>
  </si>
  <si>
    <t>Bùi Xuân Thanh</t>
  </si>
  <si>
    <t>05/08/1996</t>
  </si>
  <si>
    <t>CQ08DH0350</t>
  </si>
  <si>
    <t>Vũ Thanh Thiên</t>
  </si>
  <si>
    <t>Cộng lớp ĐH Trắc địa công trình DHK8</t>
  </si>
  <si>
    <t>(Tính tới ngày 15 tháng 04 năm 2016)</t>
  </si>
  <si>
    <t>Số nợ</t>
  </si>
  <si>
    <t>Tổng</t>
  </si>
  <si>
    <t>CÔNG NỢ HỌC PHÍ SINH VIÊN K8</t>
  </si>
  <si>
    <t>Ngày 15 tháng 04 năm 2016</t>
  </si>
  <si>
    <t>PP.TÀI CHÍNH - KẾ TOÁN</t>
  </si>
  <si>
    <t>NGƯỜI LẬP</t>
  </si>
  <si>
    <t>Lê Thị Tuyết Thanh</t>
  </si>
  <si>
    <t>TỔNG CỘNG K8</t>
  </si>
  <si>
    <t>Ngày 06 tháng 05 năm 2016</t>
  </si>
  <si>
    <t>(Tính tới ngày 06 tháng 05 năm 2016)</t>
  </si>
  <si>
    <t>CQ25CD0025</t>
  </si>
  <si>
    <t>Phạm Thành  Công</t>
  </si>
  <si>
    <t>CQ06DH1138</t>
  </si>
  <si>
    <t>Phạm Văn  Học</t>
  </si>
  <si>
    <t>CQ25CD0006</t>
  </si>
  <si>
    <t>Nguyễn Phương Loan</t>
  </si>
  <si>
    <t>CQ25CD0031</t>
  </si>
  <si>
    <t>Phạm Tuấn Long</t>
  </si>
  <si>
    <t>CQ25CD0036</t>
  </si>
  <si>
    <t>Khổng Văn  Chung</t>
  </si>
  <si>
    <t>CQ25CD0089</t>
  </si>
  <si>
    <t>CQ25CD0054</t>
  </si>
  <si>
    <t>Nguyễn Thị Bích Vân</t>
  </si>
  <si>
    <t>CĐM K8</t>
  </si>
  <si>
    <t>CK Ô tô K8</t>
  </si>
  <si>
    <t xml:space="preserve">Điện tử K8 ( hướng CN) </t>
  </si>
  <si>
    <t xml:space="preserve">KTĐ 8A ( hướng CN) </t>
  </si>
  <si>
    <t xml:space="preserve">KTĐ 8B ( hướng CN) </t>
  </si>
  <si>
    <t xml:space="preserve">TĐH 8A (hướng CN) </t>
  </si>
  <si>
    <t>HTTT K8</t>
  </si>
  <si>
    <t>Kế toán 8A</t>
  </si>
  <si>
    <t>Kế toán 8B</t>
  </si>
  <si>
    <t>KTTK 8A</t>
  </si>
  <si>
    <t>TĐCT K8</t>
  </si>
  <si>
    <t>KTĐ 25 (hướng CN)</t>
  </si>
  <si>
    <t>Kế toán 25</t>
  </si>
  <si>
    <t>Ghi chú</t>
  </si>
  <si>
    <t>BỘ CÔNG THƯƠNG</t>
  </si>
  <si>
    <t>NỢ HỌC PHÍ HỌC KỲ II NĂM HỌC 2015- 2016</t>
  </si>
  <si>
    <t>Phòng TCKT tính tới ngày 19 tháng 05 năm 2016</t>
  </si>
  <si>
    <t>DANH SÁCH ĐÌNH CHỈ THI LẦN 1 SINH VIÊN ĐH K8; CĐ K25</t>
  </si>
  <si>
    <t>P. CTHSSV</t>
  </si>
  <si>
    <t>Phạm Kim Vân</t>
  </si>
  <si>
    <t>( Kèm theo QĐ số: 17 /QĐ- ĐHCNQN, ngày 20 tháng 05 năm 2016 )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</si>
</sst>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2">
    <font>
      <sz val="10"/>
      <color indexed="8"/>
      <name val="Arial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Arial"/>
      <family val="0"/>
    </font>
    <font>
      <b/>
      <u val="single"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8"/>
      </top>
      <bottom style="thin"/>
    </border>
    <border>
      <left style="thin"/>
      <right style="thin"/>
      <top style="thin"/>
      <bottom>
        <color indexed="8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/>
    </xf>
    <xf numFmtId="0" fontId="3" fillId="0" borderId="1" xfId="0" applyNumberFormat="1" applyFont="1" applyFill="1" applyBorder="1" applyAlignment="1" applyProtection="1">
      <alignment wrapText="1"/>
      <protection/>
    </xf>
    <xf numFmtId="0" fontId="3" fillId="2" borderId="1" xfId="0" applyNumberFormat="1" applyFont="1" applyFill="1" applyBorder="1" applyAlignment="1" applyProtection="1">
      <alignment/>
      <protection/>
    </xf>
    <xf numFmtId="3" fontId="3" fillId="0" borderId="1" xfId="0" applyNumberFormat="1" applyFont="1" applyFill="1" applyBorder="1" applyAlignment="1" applyProtection="1">
      <alignment shrinkToFit="1"/>
      <protection/>
    </xf>
    <xf numFmtId="3" fontId="3" fillId="2" borderId="1" xfId="0" applyNumberFormat="1" applyFont="1" applyFill="1" applyBorder="1" applyAlignment="1" applyProtection="1">
      <alignment shrinkToFit="1"/>
      <protection/>
    </xf>
    <xf numFmtId="3" fontId="2" fillId="0" borderId="1" xfId="0" applyNumberFormat="1" applyFont="1" applyFill="1" applyBorder="1" applyAlignment="1" applyProtection="1">
      <alignment shrinkToFit="1"/>
      <protection/>
    </xf>
    <xf numFmtId="0" fontId="2" fillId="0" borderId="2" xfId="0" applyNumberFormat="1" applyFont="1" applyFill="1" applyBorder="1" applyAlignment="1" applyProtection="1">
      <alignment/>
      <protection/>
    </xf>
    <xf numFmtId="3" fontId="2" fillId="0" borderId="2" xfId="0" applyNumberFormat="1" applyFont="1" applyFill="1" applyBorder="1" applyAlignment="1" applyProtection="1">
      <alignment shrinkToFi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center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Font="1" applyBorder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 horizontal="center"/>
      <protection/>
    </xf>
    <xf numFmtId="0" fontId="3" fillId="0" borderId="8" xfId="0" applyNumberFormat="1" applyFont="1" applyFill="1" applyBorder="1" applyAlignment="1" applyProtection="1">
      <alignment horizontal="center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Font="1" applyBorder="1" applyAlignment="1">
      <alignment/>
    </xf>
    <xf numFmtId="0" fontId="3" fillId="0" borderId="9" xfId="0" applyNumberFormat="1" applyFont="1" applyFill="1" applyBorder="1" applyAlignment="1" applyProtection="1">
      <alignment wrapText="1"/>
      <protection/>
    </xf>
    <xf numFmtId="3" fontId="3" fillId="0" borderId="9" xfId="0" applyNumberFormat="1" applyFont="1" applyFill="1" applyBorder="1" applyAlignment="1" applyProtection="1">
      <alignment shrinkToFit="1"/>
      <protection/>
    </xf>
    <xf numFmtId="3" fontId="3" fillId="2" borderId="9" xfId="0" applyNumberFormat="1" applyFont="1" applyFill="1" applyBorder="1" applyAlignment="1" applyProtection="1">
      <alignment shrinkToFit="1"/>
      <protection/>
    </xf>
    <xf numFmtId="0" fontId="3" fillId="0" borderId="9" xfId="0" applyFont="1" applyBorder="1" applyAlignment="1">
      <alignment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wrapText="1"/>
      <protection/>
    </xf>
    <xf numFmtId="3" fontId="3" fillId="0" borderId="10" xfId="0" applyNumberFormat="1" applyFont="1" applyFill="1" applyBorder="1" applyAlignment="1" applyProtection="1">
      <alignment shrinkToFit="1"/>
      <protection/>
    </xf>
    <xf numFmtId="3" fontId="3" fillId="2" borderId="10" xfId="0" applyNumberFormat="1" applyFont="1" applyFill="1" applyBorder="1" applyAlignment="1" applyProtection="1">
      <alignment shrinkToFi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3" fillId="0" borderId="9" xfId="0" applyFont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wrapText="1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0" fontId="1" fillId="0" borderId="13" xfId="0" applyNumberFormat="1" applyFont="1" applyFill="1" applyBorder="1" applyAlignment="1" applyProtection="1">
      <alignment horizontal="center" wrapText="1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4" fillId="0" borderId="2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21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/>
      <protection/>
    </xf>
    <xf numFmtId="0" fontId="2" fillId="0" borderId="23" xfId="0" applyNumberFormat="1" applyFont="1" applyFill="1" applyBorder="1" applyAlignment="1" applyProtection="1">
      <alignment horizont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5"/>
  <sheetViews>
    <sheetView workbookViewId="0" topLeftCell="A82">
      <selection activeCell="E109" sqref="E109"/>
    </sheetView>
  </sheetViews>
  <sheetFormatPr defaultColWidth="9.140625" defaultRowHeight="12.75" customHeight="1"/>
  <cols>
    <col min="1" max="1" width="5.28125" style="3" customWidth="1"/>
    <col min="2" max="2" width="5.8515625" style="3" customWidth="1"/>
    <col min="3" max="3" width="15.8515625" style="2" customWidth="1"/>
    <col min="4" max="4" width="20.00390625" style="2" customWidth="1"/>
    <col min="5" max="5" width="20.140625" style="2" customWidth="1"/>
    <col min="6" max="18" width="10.28125" style="2" hidden="1" customWidth="1"/>
    <col min="19" max="19" width="9.28125" style="2" hidden="1" customWidth="1"/>
    <col min="20" max="20" width="11.57421875" style="2" customWidth="1"/>
    <col min="21" max="21" width="12.57421875" style="2" customWidth="1"/>
    <col min="22" max="22" width="12.421875" style="2" customWidth="1"/>
    <col min="23" max="16384" width="10.28125" style="2" customWidth="1"/>
  </cols>
  <sheetData>
    <row r="1" spans="1:5" s="5" customFormat="1" ht="24.75" customHeight="1">
      <c r="A1" s="4"/>
      <c r="B1" s="4"/>
      <c r="C1" s="74" t="s">
        <v>0</v>
      </c>
      <c r="D1" s="74"/>
      <c r="E1" s="74"/>
    </row>
    <row r="2" spans="1:21" s="5" customFormat="1" ht="18.75" customHeight="1">
      <c r="A2" s="4"/>
      <c r="B2" s="4"/>
      <c r="C2" s="75" t="s">
        <v>1</v>
      </c>
      <c r="D2" s="75"/>
      <c r="E2" s="7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2" s="5" customFormat="1" ht="24.75" customHeight="1">
      <c r="A3" s="74" t="s">
        <v>187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</row>
    <row r="4" spans="1:23" s="5" customFormat="1" ht="18.75" customHeight="1">
      <c r="A4" s="76" t="s">
        <v>184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"/>
    </row>
    <row r="5" spans="1:22" s="5" customFormat="1" ht="18.7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30"/>
    </row>
    <row r="6" spans="1:23" s="1" customFormat="1" ht="25.5" customHeight="1">
      <c r="A6" s="61" t="s">
        <v>2</v>
      </c>
      <c r="B6" s="61" t="s">
        <v>2</v>
      </c>
      <c r="C6" s="61" t="s">
        <v>3</v>
      </c>
      <c r="D6" s="61" t="s">
        <v>4</v>
      </c>
      <c r="E6" s="61" t="s">
        <v>5</v>
      </c>
      <c r="F6" s="61" t="s">
        <v>6</v>
      </c>
      <c r="G6" s="61"/>
      <c r="H6" s="61"/>
      <c r="I6" s="61"/>
      <c r="J6" s="61"/>
      <c r="K6" s="61"/>
      <c r="L6" s="61" t="s">
        <v>7</v>
      </c>
      <c r="M6" s="61"/>
      <c r="N6" s="61" t="s">
        <v>8</v>
      </c>
      <c r="O6" s="61"/>
      <c r="P6" s="60" t="s">
        <v>9</v>
      </c>
      <c r="Q6" s="60"/>
      <c r="R6" s="60"/>
      <c r="S6" s="60"/>
      <c r="T6" s="77" t="s">
        <v>185</v>
      </c>
      <c r="U6" s="78"/>
      <c r="V6" s="79"/>
      <c r="W6" s="8"/>
    </row>
    <row r="7" spans="1:23" s="1" customFormat="1" ht="25.5" customHeight="1">
      <c r="A7" s="61"/>
      <c r="B7" s="61"/>
      <c r="C7" s="61"/>
      <c r="D7" s="61"/>
      <c r="E7" s="61"/>
      <c r="F7" s="61" t="s">
        <v>10</v>
      </c>
      <c r="G7" s="61"/>
      <c r="H7" s="61" t="s">
        <v>11</v>
      </c>
      <c r="I7" s="61"/>
      <c r="J7" s="61" t="s">
        <v>12</v>
      </c>
      <c r="K7" s="61"/>
      <c r="L7" s="61"/>
      <c r="M7" s="61"/>
      <c r="N7" s="61"/>
      <c r="O7" s="61"/>
      <c r="P7" s="61" t="s">
        <v>10</v>
      </c>
      <c r="Q7" s="61"/>
      <c r="R7" s="61" t="s">
        <v>13</v>
      </c>
      <c r="S7" s="61"/>
      <c r="T7" s="29" t="s">
        <v>14</v>
      </c>
      <c r="U7" s="29" t="s">
        <v>15</v>
      </c>
      <c r="V7" s="28" t="s">
        <v>186</v>
      </c>
      <c r="W7" s="8"/>
    </row>
    <row r="8" spans="1:22" ht="21.75" customHeight="1">
      <c r="A8" s="20"/>
      <c r="B8" s="20"/>
      <c r="C8" s="71" t="s">
        <v>17</v>
      </c>
      <c r="D8" s="72"/>
      <c r="E8" s="73"/>
      <c r="F8" s="21"/>
      <c r="G8" s="22"/>
      <c r="H8" s="21"/>
      <c r="I8" s="22"/>
      <c r="J8" s="21"/>
      <c r="K8" s="22"/>
      <c r="L8" s="22"/>
      <c r="M8" s="22"/>
      <c r="N8" s="21"/>
      <c r="O8" s="22"/>
      <c r="P8" s="21"/>
      <c r="Q8" s="22"/>
      <c r="R8" s="23"/>
      <c r="S8" s="23"/>
      <c r="T8" s="23"/>
      <c r="U8" s="23"/>
      <c r="V8" s="23"/>
    </row>
    <row r="9" spans="1:22" ht="21.75" customHeight="1">
      <c r="A9" s="9">
        <f aca="true" t="shared" si="0" ref="A9:A71">+A8+1</f>
        <v>1</v>
      </c>
      <c r="B9" s="9">
        <f aca="true" t="shared" si="1" ref="B9:B71">+B8+1</f>
        <v>1</v>
      </c>
      <c r="C9" s="13" t="s">
        <v>18</v>
      </c>
      <c r="D9" s="13" t="s">
        <v>19</v>
      </c>
      <c r="E9" s="14" t="s">
        <v>20</v>
      </c>
      <c r="F9" s="15">
        <v>890000</v>
      </c>
      <c r="G9" s="15">
        <v>0</v>
      </c>
      <c r="H9" s="15">
        <v>0</v>
      </c>
      <c r="I9" s="15">
        <v>0</v>
      </c>
      <c r="J9" s="15">
        <v>4140000</v>
      </c>
      <c r="K9" s="15">
        <v>0</v>
      </c>
      <c r="L9" s="15">
        <v>0</v>
      </c>
      <c r="M9" s="16"/>
      <c r="N9" s="16">
        <v>5030000</v>
      </c>
      <c r="O9" s="15">
        <v>0</v>
      </c>
      <c r="P9" s="15">
        <v>0</v>
      </c>
      <c r="Q9" s="15">
        <v>0</v>
      </c>
      <c r="R9" s="16">
        <v>0</v>
      </c>
      <c r="S9" s="16">
        <v>0</v>
      </c>
      <c r="T9" s="15">
        <v>5030000</v>
      </c>
      <c r="U9" s="15">
        <v>0</v>
      </c>
      <c r="V9" s="15">
        <f>+T9+U9</f>
        <v>5030000</v>
      </c>
    </row>
    <row r="10" spans="1:22" ht="21.75" customHeight="1">
      <c r="A10" s="9">
        <f t="shared" si="0"/>
        <v>2</v>
      </c>
      <c r="B10" s="9">
        <f t="shared" si="1"/>
        <v>2</v>
      </c>
      <c r="C10" s="13" t="s">
        <v>21</v>
      </c>
      <c r="D10" s="13" t="s">
        <v>22</v>
      </c>
      <c r="E10" s="14" t="s">
        <v>23</v>
      </c>
      <c r="F10" s="15">
        <v>890000</v>
      </c>
      <c r="G10" s="15">
        <v>0</v>
      </c>
      <c r="H10" s="15">
        <v>0</v>
      </c>
      <c r="I10" s="15">
        <v>0</v>
      </c>
      <c r="J10" s="15">
        <v>4140000</v>
      </c>
      <c r="K10" s="15">
        <v>0</v>
      </c>
      <c r="L10" s="15">
        <v>0</v>
      </c>
      <c r="M10" s="16"/>
      <c r="N10" s="16">
        <v>5030000</v>
      </c>
      <c r="O10" s="15">
        <v>0</v>
      </c>
      <c r="P10" s="15">
        <v>0</v>
      </c>
      <c r="Q10" s="15">
        <v>0</v>
      </c>
      <c r="R10" s="16">
        <v>0</v>
      </c>
      <c r="S10" s="16">
        <v>0</v>
      </c>
      <c r="T10" s="15">
        <v>5030000</v>
      </c>
      <c r="U10" s="15">
        <v>0</v>
      </c>
      <c r="V10" s="15">
        <f aca="true" t="shared" si="2" ref="V10:V16">+T10+U10</f>
        <v>5030000</v>
      </c>
    </row>
    <row r="11" spans="1:22" ht="21.75" customHeight="1">
      <c r="A11" s="9">
        <f t="shared" si="0"/>
        <v>3</v>
      </c>
      <c r="B11" s="9">
        <f t="shared" si="1"/>
        <v>3</v>
      </c>
      <c r="C11" s="13" t="s">
        <v>27</v>
      </c>
      <c r="D11" s="13" t="s">
        <v>28</v>
      </c>
      <c r="E11" s="14" t="s">
        <v>29</v>
      </c>
      <c r="F11" s="15">
        <v>890000</v>
      </c>
      <c r="G11" s="15">
        <v>0</v>
      </c>
      <c r="H11" s="15">
        <v>0</v>
      </c>
      <c r="I11" s="15">
        <v>0</v>
      </c>
      <c r="J11" s="15">
        <v>4140000</v>
      </c>
      <c r="K11" s="15">
        <v>0</v>
      </c>
      <c r="L11" s="15">
        <v>0</v>
      </c>
      <c r="M11" s="16"/>
      <c r="N11" s="16">
        <v>5030000</v>
      </c>
      <c r="O11" s="15">
        <v>0</v>
      </c>
      <c r="P11" s="15">
        <v>0</v>
      </c>
      <c r="Q11" s="15">
        <v>0</v>
      </c>
      <c r="R11" s="16">
        <v>0</v>
      </c>
      <c r="S11" s="16">
        <v>0</v>
      </c>
      <c r="T11" s="15">
        <v>5030000</v>
      </c>
      <c r="U11" s="15">
        <v>0</v>
      </c>
      <c r="V11" s="15">
        <f t="shared" si="2"/>
        <v>5030000</v>
      </c>
    </row>
    <row r="12" spans="1:22" ht="21.75" customHeight="1">
      <c r="A12" s="9">
        <f t="shared" si="0"/>
        <v>4</v>
      </c>
      <c r="B12" s="9">
        <f t="shared" si="1"/>
        <v>4</v>
      </c>
      <c r="C12" s="13" t="s">
        <v>30</v>
      </c>
      <c r="D12" s="13" t="s">
        <v>31</v>
      </c>
      <c r="E12" s="14" t="s">
        <v>32</v>
      </c>
      <c r="F12" s="15">
        <v>1350000</v>
      </c>
      <c r="G12" s="15">
        <v>0</v>
      </c>
      <c r="H12" s="15">
        <v>0</v>
      </c>
      <c r="I12" s="15">
        <v>0</v>
      </c>
      <c r="J12" s="15">
        <v>3680000</v>
      </c>
      <c r="K12" s="15">
        <v>0</v>
      </c>
      <c r="L12" s="15">
        <v>0</v>
      </c>
      <c r="M12" s="16"/>
      <c r="N12" s="16">
        <v>5030000</v>
      </c>
      <c r="O12" s="15">
        <v>0</v>
      </c>
      <c r="P12" s="15">
        <v>0</v>
      </c>
      <c r="Q12" s="15">
        <v>0</v>
      </c>
      <c r="R12" s="16">
        <v>0</v>
      </c>
      <c r="S12" s="16">
        <v>0</v>
      </c>
      <c r="T12" s="15">
        <v>5030000</v>
      </c>
      <c r="U12" s="15">
        <v>0</v>
      </c>
      <c r="V12" s="15">
        <f t="shared" si="2"/>
        <v>5030000</v>
      </c>
    </row>
    <row r="13" spans="1:22" ht="21.75" customHeight="1">
      <c r="A13" s="9">
        <f t="shared" si="0"/>
        <v>5</v>
      </c>
      <c r="B13" s="9">
        <f t="shared" si="1"/>
        <v>5</v>
      </c>
      <c r="C13" s="13" t="s">
        <v>33</v>
      </c>
      <c r="D13" s="13" t="s">
        <v>34</v>
      </c>
      <c r="E13" s="14" t="s">
        <v>35</v>
      </c>
      <c r="F13" s="15">
        <v>890000</v>
      </c>
      <c r="G13" s="15">
        <v>0</v>
      </c>
      <c r="H13" s="15">
        <v>0</v>
      </c>
      <c r="I13" s="15">
        <v>0</v>
      </c>
      <c r="J13" s="15">
        <v>4140000</v>
      </c>
      <c r="K13" s="15">
        <v>0</v>
      </c>
      <c r="L13" s="15">
        <v>0</v>
      </c>
      <c r="M13" s="16"/>
      <c r="N13" s="16">
        <v>5030000</v>
      </c>
      <c r="O13" s="15">
        <v>0</v>
      </c>
      <c r="P13" s="15">
        <v>0</v>
      </c>
      <c r="Q13" s="15">
        <v>0</v>
      </c>
      <c r="R13" s="16">
        <v>0</v>
      </c>
      <c r="S13" s="16">
        <v>0</v>
      </c>
      <c r="T13" s="15">
        <v>5030000</v>
      </c>
      <c r="U13" s="15">
        <v>0</v>
      </c>
      <c r="V13" s="15">
        <f t="shared" si="2"/>
        <v>5030000</v>
      </c>
    </row>
    <row r="14" spans="1:22" ht="30.75" customHeight="1">
      <c r="A14" s="9">
        <f t="shared" si="0"/>
        <v>6</v>
      </c>
      <c r="B14" s="9">
        <f t="shared" si="1"/>
        <v>6</v>
      </c>
      <c r="C14" s="13" t="s">
        <v>36</v>
      </c>
      <c r="D14" s="13" t="s">
        <v>37</v>
      </c>
      <c r="E14" s="14" t="s">
        <v>16</v>
      </c>
      <c r="F14" s="15">
        <v>1120000</v>
      </c>
      <c r="G14" s="15">
        <v>0</v>
      </c>
      <c r="H14" s="15">
        <v>0</v>
      </c>
      <c r="I14" s="15">
        <v>0</v>
      </c>
      <c r="J14" s="15">
        <v>4830000</v>
      </c>
      <c r="K14" s="15">
        <v>0</v>
      </c>
      <c r="L14" s="15">
        <v>0</v>
      </c>
      <c r="M14" s="16"/>
      <c r="N14" s="16">
        <v>5950000</v>
      </c>
      <c r="O14" s="15">
        <v>0</v>
      </c>
      <c r="P14" s="15">
        <v>1120000</v>
      </c>
      <c r="Q14" s="15">
        <v>0</v>
      </c>
      <c r="R14" s="16">
        <v>2880000</v>
      </c>
      <c r="S14" s="16">
        <v>0</v>
      </c>
      <c r="T14" s="15">
        <v>1950000</v>
      </c>
      <c r="U14" s="15">
        <v>0</v>
      </c>
      <c r="V14" s="15">
        <f t="shared" si="2"/>
        <v>1950000</v>
      </c>
    </row>
    <row r="15" spans="1:22" ht="21.75" customHeight="1">
      <c r="A15" s="9">
        <f t="shared" si="0"/>
        <v>7</v>
      </c>
      <c r="B15" s="9">
        <f t="shared" si="1"/>
        <v>7</v>
      </c>
      <c r="C15" s="13" t="s">
        <v>38</v>
      </c>
      <c r="D15" s="13" t="s">
        <v>39</v>
      </c>
      <c r="E15" s="14" t="s">
        <v>40</v>
      </c>
      <c r="F15" s="15">
        <v>890000</v>
      </c>
      <c r="G15" s="15">
        <v>0</v>
      </c>
      <c r="H15" s="15">
        <v>0</v>
      </c>
      <c r="I15" s="15">
        <v>0</v>
      </c>
      <c r="J15" s="15">
        <v>4140000</v>
      </c>
      <c r="K15" s="15">
        <v>0</v>
      </c>
      <c r="L15" s="15">
        <v>0</v>
      </c>
      <c r="M15" s="16"/>
      <c r="N15" s="16">
        <v>5030000</v>
      </c>
      <c r="O15" s="15">
        <v>0</v>
      </c>
      <c r="P15" s="15">
        <v>0</v>
      </c>
      <c r="Q15" s="15">
        <v>0</v>
      </c>
      <c r="R15" s="16">
        <v>0</v>
      </c>
      <c r="S15" s="16">
        <v>0</v>
      </c>
      <c r="T15" s="15">
        <v>5030000</v>
      </c>
      <c r="U15" s="15">
        <v>0</v>
      </c>
      <c r="V15" s="15">
        <f t="shared" si="2"/>
        <v>5030000</v>
      </c>
    </row>
    <row r="16" spans="1:22" ht="21.75" customHeight="1">
      <c r="A16" s="9">
        <f t="shared" si="0"/>
        <v>8</v>
      </c>
      <c r="B16" s="9">
        <f t="shared" si="1"/>
        <v>8</v>
      </c>
      <c r="C16" s="13" t="s">
        <v>44</v>
      </c>
      <c r="D16" s="13" t="s">
        <v>45</v>
      </c>
      <c r="E16" s="14" t="s">
        <v>46</v>
      </c>
      <c r="F16" s="15">
        <v>660000</v>
      </c>
      <c r="G16" s="15">
        <v>0</v>
      </c>
      <c r="H16" s="15">
        <v>0</v>
      </c>
      <c r="I16" s="15">
        <v>0</v>
      </c>
      <c r="J16" s="15">
        <v>3680000</v>
      </c>
      <c r="K16" s="15">
        <v>0</v>
      </c>
      <c r="L16" s="15">
        <v>0</v>
      </c>
      <c r="M16" s="16"/>
      <c r="N16" s="16">
        <v>4340000</v>
      </c>
      <c r="O16" s="15">
        <v>0</v>
      </c>
      <c r="P16" s="15">
        <v>0</v>
      </c>
      <c r="Q16" s="15">
        <v>0</v>
      </c>
      <c r="R16" s="16">
        <v>0</v>
      </c>
      <c r="S16" s="16">
        <v>0</v>
      </c>
      <c r="T16" s="15">
        <v>4340000</v>
      </c>
      <c r="U16" s="15">
        <v>0</v>
      </c>
      <c r="V16" s="15">
        <f t="shared" si="2"/>
        <v>4340000</v>
      </c>
    </row>
    <row r="17" spans="1:22" ht="21.75" customHeight="1">
      <c r="A17" s="9"/>
      <c r="B17" s="9"/>
      <c r="C17" s="57" t="s">
        <v>47</v>
      </c>
      <c r="D17" s="58"/>
      <c r="E17" s="59"/>
      <c r="F17" s="17">
        <f aca="true" t="shared" si="3" ref="F17:V17">SUM(F9:F16)</f>
        <v>7580000</v>
      </c>
      <c r="G17" s="17">
        <f t="shared" si="3"/>
        <v>0</v>
      </c>
      <c r="H17" s="17">
        <f t="shared" si="3"/>
        <v>0</v>
      </c>
      <c r="I17" s="17">
        <f t="shared" si="3"/>
        <v>0</v>
      </c>
      <c r="J17" s="17">
        <f t="shared" si="3"/>
        <v>32890000</v>
      </c>
      <c r="K17" s="17">
        <f t="shared" si="3"/>
        <v>0</v>
      </c>
      <c r="L17" s="17">
        <f t="shared" si="3"/>
        <v>0</v>
      </c>
      <c r="M17" s="17">
        <f t="shared" si="3"/>
        <v>0</v>
      </c>
      <c r="N17" s="17">
        <f t="shared" si="3"/>
        <v>40470000</v>
      </c>
      <c r="O17" s="17">
        <f t="shared" si="3"/>
        <v>0</v>
      </c>
      <c r="P17" s="17">
        <f t="shared" si="3"/>
        <v>1120000</v>
      </c>
      <c r="Q17" s="17">
        <f t="shared" si="3"/>
        <v>0</v>
      </c>
      <c r="R17" s="17">
        <f t="shared" si="3"/>
        <v>2880000</v>
      </c>
      <c r="S17" s="17">
        <f t="shared" si="3"/>
        <v>0</v>
      </c>
      <c r="T17" s="17">
        <f t="shared" si="3"/>
        <v>36470000</v>
      </c>
      <c r="U17" s="17">
        <f t="shared" si="3"/>
        <v>0</v>
      </c>
      <c r="V17" s="17">
        <f t="shared" si="3"/>
        <v>36470000</v>
      </c>
    </row>
    <row r="18" spans="1:22" ht="21.75" customHeight="1">
      <c r="A18" s="9"/>
      <c r="B18" s="9"/>
      <c r="C18" s="54" t="s">
        <v>48</v>
      </c>
      <c r="D18" s="55"/>
      <c r="E18" s="56"/>
      <c r="F18" s="10"/>
      <c r="G18" s="11"/>
      <c r="H18" s="10"/>
      <c r="I18" s="11"/>
      <c r="J18" s="10"/>
      <c r="K18" s="11"/>
      <c r="L18" s="11"/>
      <c r="M18" s="11"/>
      <c r="N18" s="10"/>
      <c r="O18" s="11"/>
      <c r="P18" s="10"/>
      <c r="Q18" s="11"/>
      <c r="R18" s="12"/>
      <c r="S18" s="12"/>
      <c r="T18" s="12"/>
      <c r="U18" s="12"/>
      <c r="V18" s="12"/>
    </row>
    <row r="19" spans="1:22" ht="21.75" customHeight="1">
      <c r="A19" s="9">
        <v>9</v>
      </c>
      <c r="B19" s="9">
        <f t="shared" si="1"/>
        <v>1</v>
      </c>
      <c r="C19" s="13" t="s">
        <v>50</v>
      </c>
      <c r="D19" s="13" t="s">
        <v>51</v>
      </c>
      <c r="E19" s="14" t="s">
        <v>52</v>
      </c>
      <c r="F19" s="15">
        <v>890000</v>
      </c>
      <c r="G19" s="15">
        <v>0</v>
      </c>
      <c r="H19" s="15">
        <v>0</v>
      </c>
      <c r="I19" s="15">
        <v>0</v>
      </c>
      <c r="J19" s="15">
        <v>5060000</v>
      </c>
      <c r="K19" s="15">
        <v>0</v>
      </c>
      <c r="L19" s="15">
        <v>0</v>
      </c>
      <c r="M19" s="16"/>
      <c r="N19" s="16">
        <v>5950000</v>
      </c>
      <c r="O19" s="15">
        <v>0</v>
      </c>
      <c r="P19" s="15">
        <v>0</v>
      </c>
      <c r="Q19" s="15">
        <v>0</v>
      </c>
      <c r="R19" s="16">
        <v>0</v>
      </c>
      <c r="S19" s="16">
        <v>0</v>
      </c>
      <c r="T19" s="15">
        <v>5950000</v>
      </c>
      <c r="U19" s="15">
        <v>0</v>
      </c>
      <c r="V19" s="15">
        <f>+T19+U19</f>
        <v>5950000</v>
      </c>
    </row>
    <row r="20" spans="1:22" ht="21.75" customHeight="1">
      <c r="A20" s="9">
        <f t="shared" si="0"/>
        <v>10</v>
      </c>
      <c r="B20" s="9">
        <f t="shared" si="1"/>
        <v>2</v>
      </c>
      <c r="C20" s="13" t="s">
        <v>53</v>
      </c>
      <c r="D20" s="13" t="s">
        <v>54</v>
      </c>
      <c r="E20" s="14" t="s">
        <v>55</v>
      </c>
      <c r="F20" s="15">
        <v>1350000</v>
      </c>
      <c r="G20" s="15">
        <v>0</v>
      </c>
      <c r="H20" s="15">
        <v>0</v>
      </c>
      <c r="I20" s="15">
        <v>0</v>
      </c>
      <c r="J20" s="15">
        <v>5060000</v>
      </c>
      <c r="K20" s="15">
        <v>0</v>
      </c>
      <c r="L20" s="15">
        <v>0</v>
      </c>
      <c r="M20" s="16"/>
      <c r="N20" s="16">
        <v>6410000</v>
      </c>
      <c r="O20" s="15">
        <v>0</v>
      </c>
      <c r="P20" s="15">
        <v>0</v>
      </c>
      <c r="Q20" s="15">
        <v>0</v>
      </c>
      <c r="R20" s="16">
        <v>0</v>
      </c>
      <c r="S20" s="16">
        <v>0</v>
      </c>
      <c r="T20" s="15">
        <v>6410000</v>
      </c>
      <c r="U20" s="15">
        <v>0</v>
      </c>
      <c r="V20" s="15">
        <f>+T20+U20</f>
        <v>6410000</v>
      </c>
    </row>
    <row r="21" spans="1:22" ht="21.75" customHeight="1">
      <c r="A21" s="9"/>
      <c r="B21" s="9"/>
      <c r="C21" s="57" t="s">
        <v>56</v>
      </c>
      <c r="D21" s="58"/>
      <c r="E21" s="59"/>
      <c r="F21" s="17">
        <f aca="true" t="shared" si="4" ref="F21:V21">SUM(F19:F20)</f>
        <v>2240000</v>
      </c>
      <c r="G21" s="17">
        <f t="shared" si="4"/>
        <v>0</v>
      </c>
      <c r="H21" s="17">
        <f t="shared" si="4"/>
        <v>0</v>
      </c>
      <c r="I21" s="17">
        <f t="shared" si="4"/>
        <v>0</v>
      </c>
      <c r="J21" s="17">
        <f t="shared" si="4"/>
        <v>10120000</v>
      </c>
      <c r="K21" s="17">
        <f t="shared" si="4"/>
        <v>0</v>
      </c>
      <c r="L21" s="17">
        <f t="shared" si="4"/>
        <v>0</v>
      </c>
      <c r="M21" s="17">
        <f t="shared" si="4"/>
        <v>0</v>
      </c>
      <c r="N21" s="17">
        <f t="shared" si="4"/>
        <v>12360000</v>
      </c>
      <c r="O21" s="17">
        <f t="shared" si="4"/>
        <v>0</v>
      </c>
      <c r="P21" s="17">
        <f t="shared" si="4"/>
        <v>0</v>
      </c>
      <c r="Q21" s="17">
        <f t="shared" si="4"/>
        <v>0</v>
      </c>
      <c r="R21" s="17">
        <f t="shared" si="4"/>
        <v>0</v>
      </c>
      <c r="S21" s="17">
        <f t="shared" si="4"/>
        <v>0</v>
      </c>
      <c r="T21" s="17">
        <f t="shared" si="4"/>
        <v>12360000</v>
      </c>
      <c r="U21" s="17">
        <f t="shared" si="4"/>
        <v>0</v>
      </c>
      <c r="V21" s="17">
        <f t="shared" si="4"/>
        <v>12360000</v>
      </c>
    </row>
    <row r="22" spans="1:22" ht="21.75" customHeight="1">
      <c r="A22" s="9"/>
      <c r="B22" s="9"/>
      <c r="C22" s="62" t="s">
        <v>57</v>
      </c>
      <c r="D22" s="63"/>
      <c r="E22" s="64"/>
      <c r="F22" s="10"/>
      <c r="G22" s="11"/>
      <c r="H22" s="10"/>
      <c r="I22" s="11"/>
      <c r="J22" s="10"/>
      <c r="K22" s="11"/>
      <c r="L22" s="11"/>
      <c r="M22" s="11"/>
      <c r="N22" s="10"/>
      <c r="O22" s="11"/>
      <c r="P22" s="10"/>
      <c r="Q22" s="11"/>
      <c r="R22" s="12"/>
      <c r="S22" s="12"/>
      <c r="T22" s="12"/>
      <c r="U22" s="12"/>
      <c r="V22" s="12"/>
    </row>
    <row r="23" spans="1:22" ht="21.75" customHeight="1">
      <c r="A23" s="9">
        <v>11</v>
      </c>
      <c r="B23" s="9">
        <f t="shared" si="1"/>
        <v>1</v>
      </c>
      <c r="C23" s="13" t="s">
        <v>59</v>
      </c>
      <c r="D23" s="13" t="s">
        <v>60</v>
      </c>
      <c r="E23" s="14" t="s">
        <v>49</v>
      </c>
      <c r="F23" s="15">
        <v>890000</v>
      </c>
      <c r="G23" s="15">
        <v>0</v>
      </c>
      <c r="H23" s="15">
        <v>0</v>
      </c>
      <c r="I23" s="15">
        <v>0</v>
      </c>
      <c r="J23" s="15">
        <v>5060000</v>
      </c>
      <c r="K23" s="15">
        <v>0</v>
      </c>
      <c r="L23" s="15">
        <v>0</v>
      </c>
      <c r="M23" s="16"/>
      <c r="N23" s="16">
        <v>5950000</v>
      </c>
      <c r="O23" s="15">
        <v>0</v>
      </c>
      <c r="P23" s="15">
        <v>0</v>
      </c>
      <c r="Q23" s="15">
        <v>0</v>
      </c>
      <c r="R23" s="16">
        <v>0</v>
      </c>
      <c r="S23" s="16">
        <v>0</v>
      </c>
      <c r="T23" s="15">
        <v>5950000</v>
      </c>
      <c r="U23" s="15">
        <v>0</v>
      </c>
      <c r="V23" s="15">
        <f>+T23+U23</f>
        <v>5950000</v>
      </c>
    </row>
    <row r="24" spans="1:22" ht="21.75" customHeight="1">
      <c r="A24" s="9">
        <f t="shared" si="0"/>
        <v>12</v>
      </c>
      <c r="B24" s="9">
        <f t="shared" si="1"/>
        <v>2</v>
      </c>
      <c r="C24" s="13" t="s">
        <v>62</v>
      </c>
      <c r="D24" s="13" t="s">
        <v>63</v>
      </c>
      <c r="E24" s="14" t="s">
        <v>64</v>
      </c>
      <c r="F24" s="15">
        <v>890000</v>
      </c>
      <c r="G24" s="15">
        <v>0</v>
      </c>
      <c r="H24" s="15">
        <v>0</v>
      </c>
      <c r="I24" s="15">
        <v>0</v>
      </c>
      <c r="J24" s="15">
        <v>5060000</v>
      </c>
      <c r="K24" s="15">
        <v>0</v>
      </c>
      <c r="L24" s="15">
        <v>0</v>
      </c>
      <c r="M24" s="16"/>
      <c r="N24" s="16">
        <v>5950000</v>
      </c>
      <c r="O24" s="15">
        <v>0</v>
      </c>
      <c r="P24" s="15">
        <v>0</v>
      </c>
      <c r="Q24" s="15">
        <v>0</v>
      </c>
      <c r="R24" s="16">
        <v>0</v>
      </c>
      <c r="S24" s="16">
        <v>0</v>
      </c>
      <c r="T24" s="15">
        <v>5950000</v>
      </c>
      <c r="U24" s="15">
        <v>0</v>
      </c>
      <c r="V24" s="15">
        <f>+T24+U24</f>
        <v>5950000</v>
      </c>
    </row>
    <row r="25" spans="1:22" ht="21.75" customHeight="1">
      <c r="A25" s="9"/>
      <c r="B25" s="9"/>
      <c r="C25" s="68" t="s">
        <v>65</v>
      </c>
      <c r="D25" s="69"/>
      <c r="E25" s="70"/>
      <c r="F25" s="17">
        <f aca="true" t="shared" si="5" ref="F25:V25">SUM(F23:F24)</f>
        <v>1780000</v>
      </c>
      <c r="G25" s="17">
        <f t="shared" si="5"/>
        <v>0</v>
      </c>
      <c r="H25" s="17">
        <f t="shared" si="5"/>
        <v>0</v>
      </c>
      <c r="I25" s="17">
        <f t="shared" si="5"/>
        <v>0</v>
      </c>
      <c r="J25" s="17">
        <f t="shared" si="5"/>
        <v>10120000</v>
      </c>
      <c r="K25" s="17">
        <f t="shared" si="5"/>
        <v>0</v>
      </c>
      <c r="L25" s="17">
        <f t="shared" si="5"/>
        <v>0</v>
      </c>
      <c r="M25" s="17">
        <f t="shared" si="5"/>
        <v>0</v>
      </c>
      <c r="N25" s="17">
        <f t="shared" si="5"/>
        <v>11900000</v>
      </c>
      <c r="O25" s="17">
        <f t="shared" si="5"/>
        <v>0</v>
      </c>
      <c r="P25" s="17">
        <f t="shared" si="5"/>
        <v>0</v>
      </c>
      <c r="Q25" s="17">
        <f t="shared" si="5"/>
        <v>0</v>
      </c>
      <c r="R25" s="17">
        <f t="shared" si="5"/>
        <v>0</v>
      </c>
      <c r="S25" s="17">
        <f t="shared" si="5"/>
        <v>0</v>
      </c>
      <c r="T25" s="17">
        <f t="shared" si="5"/>
        <v>11900000</v>
      </c>
      <c r="U25" s="17">
        <f t="shared" si="5"/>
        <v>0</v>
      </c>
      <c r="V25" s="17">
        <f t="shared" si="5"/>
        <v>11900000</v>
      </c>
    </row>
    <row r="26" spans="1:22" ht="21.75" customHeight="1">
      <c r="A26" s="9"/>
      <c r="B26" s="9"/>
      <c r="C26" s="62" t="s">
        <v>66</v>
      </c>
      <c r="D26" s="63"/>
      <c r="E26" s="64"/>
      <c r="F26" s="10"/>
      <c r="G26" s="11"/>
      <c r="H26" s="10"/>
      <c r="I26" s="11"/>
      <c r="J26" s="10"/>
      <c r="K26" s="11"/>
      <c r="L26" s="11"/>
      <c r="M26" s="11"/>
      <c r="N26" s="10"/>
      <c r="O26" s="11"/>
      <c r="P26" s="10"/>
      <c r="Q26" s="11"/>
      <c r="R26" s="12"/>
      <c r="S26" s="12"/>
      <c r="T26" s="12"/>
      <c r="U26" s="12"/>
      <c r="V26" s="12"/>
    </row>
    <row r="27" spans="1:22" ht="21.75" customHeight="1">
      <c r="A27" s="9">
        <v>13</v>
      </c>
      <c r="B27" s="9">
        <f t="shared" si="1"/>
        <v>1</v>
      </c>
      <c r="C27" s="13" t="s">
        <v>69</v>
      </c>
      <c r="D27" s="13" t="s">
        <v>70</v>
      </c>
      <c r="E27" s="14" t="s">
        <v>71</v>
      </c>
      <c r="F27" s="15">
        <v>890000</v>
      </c>
      <c r="G27" s="15">
        <v>0</v>
      </c>
      <c r="H27" s="15">
        <v>0</v>
      </c>
      <c r="I27" s="15">
        <v>0</v>
      </c>
      <c r="J27" s="15">
        <v>5520000</v>
      </c>
      <c r="K27" s="15">
        <v>0</v>
      </c>
      <c r="L27" s="15">
        <v>0</v>
      </c>
      <c r="M27" s="16"/>
      <c r="N27" s="16">
        <v>6410000</v>
      </c>
      <c r="O27" s="15">
        <v>0</v>
      </c>
      <c r="P27" s="15">
        <v>0</v>
      </c>
      <c r="Q27" s="15">
        <v>0</v>
      </c>
      <c r="R27" s="16">
        <v>0</v>
      </c>
      <c r="S27" s="16">
        <v>0</v>
      </c>
      <c r="T27" s="15">
        <v>6410000</v>
      </c>
      <c r="U27" s="15">
        <v>0</v>
      </c>
      <c r="V27" s="15">
        <f>+T27+U27</f>
        <v>6410000</v>
      </c>
    </row>
    <row r="28" spans="1:22" ht="21.75" customHeight="1">
      <c r="A28" s="9">
        <f t="shared" si="0"/>
        <v>14</v>
      </c>
      <c r="B28" s="9">
        <f t="shared" si="1"/>
        <v>2</v>
      </c>
      <c r="C28" s="13" t="s">
        <v>73</v>
      </c>
      <c r="D28" s="13" t="s">
        <v>74</v>
      </c>
      <c r="E28" s="14" t="s">
        <v>75</v>
      </c>
      <c r="F28" s="15">
        <v>890000</v>
      </c>
      <c r="G28" s="15">
        <v>0</v>
      </c>
      <c r="H28" s="15">
        <v>0</v>
      </c>
      <c r="I28" s="15">
        <v>0</v>
      </c>
      <c r="J28" s="15">
        <v>5520000</v>
      </c>
      <c r="K28" s="15">
        <v>0</v>
      </c>
      <c r="L28" s="15">
        <v>0</v>
      </c>
      <c r="M28" s="16"/>
      <c r="N28" s="16">
        <v>6410000</v>
      </c>
      <c r="O28" s="15">
        <v>0</v>
      </c>
      <c r="P28" s="15">
        <v>0</v>
      </c>
      <c r="Q28" s="15">
        <v>0</v>
      </c>
      <c r="R28" s="16">
        <v>0</v>
      </c>
      <c r="S28" s="16">
        <v>0</v>
      </c>
      <c r="T28" s="15">
        <v>6410000</v>
      </c>
      <c r="U28" s="15">
        <v>0</v>
      </c>
      <c r="V28" s="15">
        <f>+T28+U28</f>
        <v>6410000</v>
      </c>
    </row>
    <row r="29" spans="1:22" ht="21.75" customHeight="1">
      <c r="A29" s="9"/>
      <c r="B29" s="9"/>
      <c r="C29" s="68" t="s">
        <v>77</v>
      </c>
      <c r="D29" s="69"/>
      <c r="E29" s="70"/>
      <c r="F29" s="17">
        <f aca="true" t="shared" si="6" ref="F29:V29">SUM(F27:F28)</f>
        <v>1780000</v>
      </c>
      <c r="G29" s="17">
        <f t="shared" si="6"/>
        <v>0</v>
      </c>
      <c r="H29" s="17">
        <f t="shared" si="6"/>
        <v>0</v>
      </c>
      <c r="I29" s="17">
        <f t="shared" si="6"/>
        <v>0</v>
      </c>
      <c r="J29" s="17">
        <f t="shared" si="6"/>
        <v>11040000</v>
      </c>
      <c r="K29" s="17">
        <f t="shared" si="6"/>
        <v>0</v>
      </c>
      <c r="L29" s="17">
        <f t="shared" si="6"/>
        <v>0</v>
      </c>
      <c r="M29" s="17">
        <f t="shared" si="6"/>
        <v>0</v>
      </c>
      <c r="N29" s="17">
        <f t="shared" si="6"/>
        <v>12820000</v>
      </c>
      <c r="O29" s="17">
        <f t="shared" si="6"/>
        <v>0</v>
      </c>
      <c r="P29" s="17">
        <f t="shared" si="6"/>
        <v>0</v>
      </c>
      <c r="Q29" s="17">
        <f t="shared" si="6"/>
        <v>0</v>
      </c>
      <c r="R29" s="17">
        <f t="shared" si="6"/>
        <v>0</v>
      </c>
      <c r="S29" s="17">
        <f t="shared" si="6"/>
        <v>0</v>
      </c>
      <c r="T29" s="17">
        <f t="shared" si="6"/>
        <v>12820000</v>
      </c>
      <c r="U29" s="17">
        <f t="shared" si="6"/>
        <v>0</v>
      </c>
      <c r="V29" s="17">
        <f t="shared" si="6"/>
        <v>12820000</v>
      </c>
    </row>
    <row r="30" spans="1:22" ht="21.75" customHeight="1">
      <c r="A30" s="9"/>
      <c r="B30" s="9"/>
      <c r="C30" s="62" t="s">
        <v>78</v>
      </c>
      <c r="D30" s="63"/>
      <c r="E30" s="64"/>
      <c r="F30" s="10"/>
      <c r="G30" s="11"/>
      <c r="H30" s="10"/>
      <c r="I30" s="11"/>
      <c r="J30" s="10"/>
      <c r="K30" s="11"/>
      <c r="L30" s="11"/>
      <c r="M30" s="11"/>
      <c r="N30" s="10"/>
      <c r="O30" s="11"/>
      <c r="P30" s="10"/>
      <c r="Q30" s="11"/>
      <c r="R30" s="12"/>
      <c r="S30" s="12"/>
      <c r="T30" s="12"/>
      <c r="U30" s="12"/>
      <c r="V30" s="12"/>
    </row>
    <row r="31" spans="1:22" ht="21.75" customHeight="1">
      <c r="A31" s="9">
        <v>15</v>
      </c>
      <c r="B31" s="9">
        <f t="shared" si="1"/>
        <v>1</v>
      </c>
      <c r="C31" s="13" t="s">
        <v>79</v>
      </c>
      <c r="D31" s="13" t="s">
        <v>80</v>
      </c>
      <c r="E31" s="14" t="s">
        <v>41</v>
      </c>
      <c r="F31" s="15">
        <v>890000</v>
      </c>
      <c r="G31" s="15">
        <v>0</v>
      </c>
      <c r="H31" s="15">
        <v>0</v>
      </c>
      <c r="I31" s="15">
        <v>0</v>
      </c>
      <c r="J31" s="15">
        <v>5520000</v>
      </c>
      <c r="K31" s="15">
        <v>0</v>
      </c>
      <c r="L31" s="15">
        <v>0</v>
      </c>
      <c r="M31" s="16"/>
      <c r="N31" s="16">
        <v>6410000</v>
      </c>
      <c r="O31" s="15">
        <v>0</v>
      </c>
      <c r="P31" s="15">
        <v>0</v>
      </c>
      <c r="Q31" s="15">
        <v>0</v>
      </c>
      <c r="R31" s="16">
        <v>0</v>
      </c>
      <c r="S31" s="16">
        <v>0</v>
      </c>
      <c r="T31" s="15">
        <v>6410000</v>
      </c>
      <c r="U31" s="15">
        <v>0</v>
      </c>
      <c r="V31" s="15">
        <f>+T31+U31</f>
        <v>6410000</v>
      </c>
    </row>
    <row r="32" spans="1:22" ht="21.75" customHeight="1">
      <c r="A32" s="9">
        <f t="shared" si="0"/>
        <v>16</v>
      </c>
      <c r="B32" s="9">
        <f t="shared" si="1"/>
        <v>2</v>
      </c>
      <c r="C32" s="13" t="s">
        <v>81</v>
      </c>
      <c r="D32" s="13" t="s">
        <v>82</v>
      </c>
      <c r="E32" s="14" t="s">
        <v>83</v>
      </c>
      <c r="F32" s="15">
        <v>532000</v>
      </c>
      <c r="G32" s="15">
        <v>0</v>
      </c>
      <c r="H32" s="15">
        <v>0</v>
      </c>
      <c r="I32" s="15">
        <v>0</v>
      </c>
      <c r="J32" s="15">
        <v>5290000</v>
      </c>
      <c r="K32" s="15">
        <v>0</v>
      </c>
      <c r="L32" s="15">
        <v>0</v>
      </c>
      <c r="M32" s="16"/>
      <c r="N32" s="16">
        <v>5822000</v>
      </c>
      <c r="O32" s="15">
        <v>0</v>
      </c>
      <c r="P32" s="15">
        <v>0</v>
      </c>
      <c r="Q32" s="15">
        <v>0</v>
      </c>
      <c r="R32" s="16">
        <v>0</v>
      </c>
      <c r="S32" s="16">
        <v>0</v>
      </c>
      <c r="T32" s="15">
        <v>5822000</v>
      </c>
      <c r="U32" s="15">
        <v>0</v>
      </c>
      <c r="V32" s="15">
        <f>+T32+U32</f>
        <v>5822000</v>
      </c>
    </row>
    <row r="33" spans="1:22" ht="21.75" customHeight="1">
      <c r="A33" s="9">
        <f t="shared" si="0"/>
        <v>17</v>
      </c>
      <c r="B33" s="9">
        <f t="shared" si="1"/>
        <v>3</v>
      </c>
      <c r="C33" s="13" t="s">
        <v>84</v>
      </c>
      <c r="D33" s="13" t="s">
        <v>85</v>
      </c>
      <c r="E33" s="14" t="s">
        <v>86</v>
      </c>
      <c r="F33" s="15">
        <v>890000</v>
      </c>
      <c r="G33" s="15">
        <v>0</v>
      </c>
      <c r="H33" s="15">
        <v>0</v>
      </c>
      <c r="I33" s="15">
        <v>0</v>
      </c>
      <c r="J33" s="15">
        <v>5520000</v>
      </c>
      <c r="K33" s="15">
        <v>0</v>
      </c>
      <c r="L33" s="15">
        <v>0</v>
      </c>
      <c r="M33" s="16"/>
      <c r="N33" s="16">
        <v>6410000</v>
      </c>
      <c r="O33" s="15">
        <v>0</v>
      </c>
      <c r="P33" s="15">
        <v>0</v>
      </c>
      <c r="Q33" s="15">
        <v>0</v>
      </c>
      <c r="R33" s="16">
        <v>0</v>
      </c>
      <c r="S33" s="16">
        <v>0</v>
      </c>
      <c r="T33" s="15">
        <v>6410000</v>
      </c>
      <c r="U33" s="15">
        <v>0</v>
      </c>
      <c r="V33" s="15">
        <f>+T33+U33</f>
        <v>6410000</v>
      </c>
    </row>
    <row r="34" spans="1:22" ht="21.75" customHeight="1">
      <c r="A34" s="9">
        <f t="shared" si="0"/>
        <v>18</v>
      </c>
      <c r="B34" s="9">
        <f t="shared" si="1"/>
        <v>4</v>
      </c>
      <c r="C34" s="13" t="s">
        <v>87</v>
      </c>
      <c r="D34" s="13" t="s">
        <v>88</v>
      </c>
      <c r="E34" s="14" t="s">
        <v>76</v>
      </c>
      <c r="F34" s="15">
        <v>890000</v>
      </c>
      <c r="G34" s="15">
        <v>0</v>
      </c>
      <c r="H34" s="15">
        <v>0</v>
      </c>
      <c r="I34" s="15">
        <v>0</v>
      </c>
      <c r="J34" s="15">
        <v>5520000</v>
      </c>
      <c r="K34" s="15">
        <v>0</v>
      </c>
      <c r="L34" s="15">
        <v>0</v>
      </c>
      <c r="M34" s="16"/>
      <c r="N34" s="16">
        <v>6410000</v>
      </c>
      <c r="O34" s="15">
        <v>0</v>
      </c>
      <c r="P34" s="15">
        <v>0</v>
      </c>
      <c r="Q34" s="15">
        <v>0</v>
      </c>
      <c r="R34" s="16">
        <v>0</v>
      </c>
      <c r="S34" s="16">
        <v>0</v>
      </c>
      <c r="T34" s="15">
        <v>6410000</v>
      </c>
      <c r="U34" s="15">
        <v>0</v>
      </c>
      <c r="V34" s="15">
        <f>+T34+U34</f>
        <v>6410000</v>
      </c>
    </row>
    <row r="35" spans="1:22" ht="21.75" customHeight="1">
      <c r="A35" s="9">
        <f t="shared" si="0"/>
        <v>19</v>
      </c>
      <c r="B35" s="9">
        <f t="shared" si="1"/>
        <v>5</v>
      </c>
      <c r="C35" s="13" t="s">
        <v>89</v>
      </c>
      <c r="D35" s="13" t="s">
        <v>90</v>
      </c>
      <c r="E35" s="14" t="s">
        <v>91</v>
      </c>
      <c r="F35" s="15">
        <v>890000</v>
      </c>
      <c r="G35" s="15">
        <v>0</v>
      </c>
      <c r="H35" s="15">
        <v>0</v>
      </c>
      <c r="I35" s="15">
        <v>0</v>
      </c>
      <c r="J35" s="15">
        <v>5520000</v>
      </c>
      <c r="K35" s="15">
        <v>0</v>
      </c>
      <c r="L35" s="15">
        <v>0</v>
      </c>
      <c r="M35" s="16"/>
      <c r="N35" s="16">
        <v>6410000</v>
      </c>
      <c r="O35" s="15">
        <v>0</v>
      </c>
      <c r="P35" s="15">
        <v>0</v>
      </c>
      <c r="Q35" s="15">
        <v>0</v>
      </c>
      <c r="R35" s="16">
        <v>0</v>
      </c>
      <c r="S35" s="16">
        <v>0</v>
      </c>
      <c r="T35" s="15">
        <v>6410000</v>
      </c>
      <c r="U35" s="15">
        <v>0</v>
      </c>
      <c r="V35" s="15">
        <f>+T35+U35</f>
        <v>6410000</v>
      </c>
    </row>
    <row r="36" spans="1:22" ht="21.75" customHeight="1">
      <c r="A36" s="9"/>
      <c r="B36" s="9"/>
      <c r="C36" s="68" t="s">
        <v>92</v>
      </c>
      <c r="D36" s="69"/>
      <c r="E36" s="70"/>
      <c r="F36" s="17">
        <f aca="true" t="shared" si="7" ref="F36:V36">SUM(F31:F35)</f>
        <v>4092000</v>
      </c>
      <c r="G36" s="17">
        <f t="shared" si="7"/>
        <v>0</v>
      </c>
      <c r="H36" s="17">
        <f t="shared" si="7"/>
        <v>0</v>
      </c>
      <c r="I36" s="17">
        <f t="shared" si="7"/>
        <v>0</v>
      </c>
      <c r="J36" s="17">
        <f t="shared" si="7"/>
        <v>27370000</v>
      </c>
      <c r="K36" s="17">
        <f t="shared" si="7"/>
        <v>0</v>
      </c>
      <c r="L36" s="17">
        <f t="shared" si="7"/>
        <v>0</v>
      </c>
      <c r="M36" s="17">
        <f t="shared" si="7"/>
        <v>0</v>
      </c>
      <c r="N36" s="17">
        <f t="shared" si="7"/>
        <v>31462000</v>
      </c>
      <c r="O36" s="17">
        <f t="shared" si="7"/>
        <v>0</v>
      </c>
      <c r="P36" s="17">
        <f t="shared" si="7"/>
        <v>0</v>
      </c>
      <c r="Q36" s="17">
        <f t="shared" si="7"/>
        <v>0</v>
      </c>
      <c r="R36" s="17">
        <f t="shared" si="7"/>
        <v>0</v>
      </c>
      <c r="S36" s="17">
        <f t="shared" si="7"/>
        <v>0</v>
      </c>
      <c r="T36" s="17">
        <f t="shared" si="7"/>
        <v>31462000</v>
      </c>
      <c r="U36" s="17">
        <f t="shared" si="7"/>
        <v>0</v>
      </c>
      <c r="V36" s="17">
        <f t="shared" si="7"/>
        <v>31462000</v>
      </c>
    </row>
    <row r="37" spans="1:22" ht="21.75" customHeight="1">
      <c r="A37" s="9"/>
      <c r="B37" s="9"/>
      <c r="C37" s="62" t="s">
        <v>93</v>
      </c>
      <c r="D37" s="63"/>
      <c r="E37" s="64"/>
      <c r="F37" s="10"/>
      <c r="G37" s="11"/>
      <c r="H37" s="10"/>
      <c r="I37" s="11"/>
      <c r="J37" s="10"/>
      <c r="K37" s="11"/>
      <c r="L37" s="11"/>
      <c r="M37" s="11"/>
      <c r="N37" s="10"/>
      <c r="O37" s="11"/>
      <c r="P37" s="10"/>
      <c r="Q37" s="11"/>
      <c r="R37" s="12"/>
      <c r="S37" s="12"/>
      <c r="T37" s="12"/>
      <c r="U37" s="12"/>
      <c r="V37" s="12"/>
    </row>
    <row r="38" spans="1:22" ht="21.75" customHeight="1">
      <c r="A38" s="9">
        <v>20</v>
      </c>
      <c r="B38" s="9">
        <f t="shared" si="1"/>
        <v>1</v>
      </c>
      <c r="C38" s="13" t="s">
        <v>94</v>
      </c>
      <c r="D38" s="13" t="s">
        <v>95</v>
      </c>
      <c r="E38" s="14" t="s">
        <v>96</v>
      </c>
      <c r="F38" s="15">
        <v>890000</v>
      </c>
      <c r="G38" s="15">
        <v>0</v>
      </c>
      <c r="H38" s="15">
        <v>0</v>
      </c>
      <c r="I38" s="15">
        <v>0</v>
      </c>
      <c r="J38" s="15">
        <v>6210000</v>
      </c>
      <c r="K38" s="15">
        <v>0</v>
      </c>
      <c r="L38" s="15">
        <v>0</v>
      </c>
      <c r="M38" s="16"/>
      <c r="N38" s="16">
        <v>7100000</v>
      </c>
      <c r="O38" s="15">
        <v>0</v>
      </c>
      <c r="P38" s="15">
        <v>0</v>
      </c>
      <c r="Q38" s="15">
        <v>0</v>
      </c>
      <c r="R38" s="16">
        <v>0</v>
      </c>
      <c r="S38" s="16">
        <v>0</v>
      </c>
      <c r="T38" s="15">
        <v>7100000</v>
      </c>
      <c r="U38" s="15">
        <v>0</v>
      </c>
      <c r="V38" s="15">
        <f aca="true" t="shared" si="8" ref="V38:V43">+T38+U38</f>
        <v>7100000</v>
      </c>
    </row>
    <row r="39" spans="1:22" ht="21.75" customHeight="1">
      <c r="A39" s="9">
        <f t="shared" si="0"/>
        <v>21</v>
      </c>
      <c r="B39" s="9">
        <f t="shared" si="1"/>
        <v>2</v>
      </c>
      <c r="C39" s="13" t="s">
        <v>97</v>
      </c>
      <c r="D39" s="13" t="s">
        <v>98</v>
      </c>
      <c r="E39" s="14" t="s">
        <v>99</v>
      </c>
      <c r="F39" s="15">
        <v>890000</v>
      </c>
      <c r="G39" s="15">
        <v>0</v>
      </c>
      <c r="H39" s="15">
        <v>0</v>
      </c>
      <c r="I39" s="15">
        <v>0</v>
      </c>
      <c r="J39" s="15">
        <v>6210000</v>
      </c>
      <c r="K39" s="15">
        <v>0</v>
      </c>
      <c r="L39" s="15">
        <v>0</v>
      </c>
      <c r="M39" s="16"/>
      <c r="N39" s="16">
        <v>7100000</v>
      </c>
      <c r="O39" s="15">
        <v>0</v>
      </c>
      <c r="P39" s="15">
        <v>0</v>
      </c>
      <c r="Q39" s="15">
        <v>0</v>
      </c>
      <c r="R39" s="16">
        <v>0</v>
      </c>
      <c r="S39" s="16">
        <v>0</v>
      </c>
      <c r="T39" s="15">
        <v>7100000</v>
      </c>
      <c r="U39" s="15">
        <v>0</v>
      </c>
      <c r="V39" s="15">
        <f t="shared" si="8"/>
        <v>7100000</v>
      </c>
    </row>
    <row r="40" spans="1:22" ht="21.75" customHeight="1">
      <c r="A40" s="9">
        <f t="shared" si="0"/>
        <v>22</v>
      </c>
      <c r="B40" s="9">
        <f t="shared" si="1"/>
        <v>3</v>
      </c>
      <c r="C40" s="13" t="s">
        <v>101</v>
      </c>
      <c r="D40" s="13" t="s">
        <v>102</v>
      </c>
      <c r="E40" s="14" t="s">
        <v>42</v>
      </c>
      <c r="F40" s="15">
        <v>890000</v>
      </c>
      <c r="G40" s="15">
        <v>0</v>
      </c>
      <c r="H40" s="15">
        <v>0</v>
      </c>
      <c r="I40" s="15">
        <v>0</v>
      </c>
      <c r="J40" s="15">
        <v>6210000</v>
      </c>
      <c r="K40" s="15">
        <v>0</v>
      </c>
      <c r="L40" s="15">
        <v>0</v>
      </c>
      <c r="M40" s="16"/>
      <c r="N40" s="16">
        <v>7100000</v>
      </c>
      <c r="O40" s="15">
        <v>0</v>
      </c>
      <c r="P40" s="15">
        <v>0</v>
      </c>
      <c r="Q40" s="15">
        <v>0</v>
      </c>
      <c r="R40" s="16">
        <v>0</v>
      </c>
      <c r="S40" s="16">
        <v>0</v>
      </c>
      <c r="T40" s="15">
        <v>7100000</v>
      </c>
      <c r="U40" s="15">
        <v>0</v>
      </c>
      <c r="V40" s="15">
        <f t="shared" si="8"/>
        <v>7100000</v>
      </c>
    </row>
    <row r="41" spans="1:22" ht="21.75" customHeight="1">
      <c r="A41" s="9">
        <f t="shared" si="0"/>
        <v>23</v>
      </c>
      <c r="B41" s="9">
        <f t="shared" si="1"/>
        <v>4</v>
      </c>
      <c r="C41" s="13" t="s">
        <v>103</v>
      </c>
      <c r="D41" s="13" t="s">
        <v>104</v>
      </c>
      <c r="E41" s="14" t="s">
        <v>105</v>
      </c>
      <c r="F41" s="15">
        <v>1810000</v>
      </c>
      <c r="G41" s="15">
        <v>0</v>
      </c>
      <c r="H41" s="15">
        <v>0</v>
      </c>
      <c r="I41" s="15">
        <v>0</v>
      </c>
      <c r="J41" s="15">
        <v>5750000</v>
      </c>
      <c r="K41" s="15">
        <v>0</v>
      </c>
      <c r="L41" s="15">
        <v>0</v>
      </c>
      <c r="M41" s="16"/>
      <c r="N41" s="16">
        <v>7560000</v>
      </c>
      <c r="O41" s="15">
        <v>0</v>
      </c>
      <c r="P41" s="15">
        <v>0</v>
      </c>
      <c r="Q41" s="15">
        <v>0</v>
      </c>
      <c r="R41" s="16">
        <v>0</v>
      </c>
      <c r="S41" s="16">
        <v>0</v>
      </c>
      <c r="T41" s="15">
        <v>7560000</v>
      </c>
      <c r="U41" s="15">
        <v>0</v>
      </c>
      <c r="V41" s="15">
        <f t="shared" si="8"/>
        <v>7560000</v>
      </c>
    </row>
    <row r="42" spans="1:22" ht="21.75" customHeight="1">
      <c r="A42" s="9">
        <f t="shared" si="0"/>
        <v>24</v>
      </c>
      <c r="B42" s="9">
        <f t="shared" si="1"/>
        <v>5</v>
      </c>
      <c r="C42" s="13" t="s">
        <v>106</v>
      </c>
      <c r="D42" s="13" t="s">
        <v>107</v>
      </c>
      <c r="E42" s="14" t="s">
        <v>108</v>
      </c>
      <c r="F42" s="15">
        <v>890000</v>
      </c>
      <c r="G42" s="15">
        <v>0</v>
      </c>
      <c r="H42" s="15">
        <v>0</v>
      </c>
      <c r="I42" s="15">
        <v>0</v>
      </c>
      <c r="J42" s="15">
        <v>6210000</v>
      </c>
      <c r="K42" s="15">
        <v>0</v>
      </c>
      <c r="L42" s="15">
        <v>0</v>
      </c>
      <c r="M42" s="16"/>
      <c r="N42" s="16">
        <v>7100000</v>
      </c>
      <c r="O42" s="15">
        <v>0</v>
      </c>
      <c r="P42" s="15">
        <v>0</v>
      </c>
      <c r="Q42" s="15">
        <v>0</v>
      </c>
      <c r="R42" s="16">
        <v>0</v>
      </c>
      <c r="S42" s="16">
        <v>0</v>
      </c>
      <c r="T42" s="15">
        <v>7100000</v>
      </c>
      <c r="U42" s="15">
        <v>0</v>
      </c>
      <c r="V42" s="15">
        <f t="shared" si="8"/>
        <v>7100000</v>
      </c>
    </row>
    <row r="43" spans="1:22" ht="21.75" customHeight="1">
      <c r="A43" s="9">
        <f t="shared" si="0"/>
        <v>25</v>
      </c>
      <c r="B43" s="9">
        <f t="shared" si="1"/>
        <v>6</v>
      </c>
      <c r="C43" s="13" t="s">
        <v>109</v>
      </c>
      <c r="D43" s="13" t="s">
        <v>110</v>
      </c>
      <c r="E43" s="14" t="s">
        <v>26</v>
      </c>
      <c r="F43" s="15">
        <v>890000</v>
      </c>
      <c r="G43" s="15">
        <v>0</v>
      </c>
      <c r="H43" s="15">
        <v>0</v>
      </c>
      <c r="I43" s="15">
        <v>0</v>
      </c>
      <c r="J43" s="15">
        <v>6210000</v>
      </c>
      <c r="K43" s="15">
        <v>0</v>
      </c>
      <c r="L43" s="15">
        <v>0</v>
      </c>
      <c r="M43" s="16"/>
      <c r="N43" s="16">
        <v>7100000</v>
      </c>
      <c r="O43" s="15">
        <v>0</v>
      </c>
      <c r="P43" s="15">
        <v>0</v>
      </c>
      <c r="Q43" s="15">
        <v>0</v>
      </c>
      <c r="R43" s="16">
        <v>0</v>
      </c>
      <c r="S43" s="16">
        <v>0</v>
      </c>
      <c r="T43" s="15">
        <v>7100000</v>
      </c>
      <c r="U43" s="15">
        <v>0</v>
      </c>
      <c r="V43" s="15">
        <f t="shared" si="8"/>
        <v>7100000</v>
      </c>
    </row>
    <row r="44" spans="1:22" ht="27" customHeight="1">
      <c r="A44" s="9"/>
      <c r="B44" s="9"/>
      <c r="C44" s="65" t="s">
        <v>111</v>
      </c>
      <c r="D44" s="66"/>
      <c r="E44" s="67"/>
      <c r="F44" s="17">
        <f aca="true" t="shared" si="9" ref="F44:V44">SUM(F38:F43)</f>
        <v>6260000</v>
      </c>
      <c r="G44" s="17">
        <f t="shared" si="9"/>
        <v>0</v>
      </c>
      <c r="H44" s="17">
        <f t="shared" si="9"/>
        <v>0</v>
      </c>
      <c r="I44" s="17">
        <f t="shared" si="9"/>
        <v>0</v>
      </c>
      <c r="J44" s="17">
        <f t="shared" si="9"/>
        <v>36800000</v>
      </c>
      <c r="K44" s="17">
        <f t="shared" si="9"/>
        <v>0</v>
      </c>
      <c r="L44" s="17">
        <f t="shared" si="9"/>
        <v>0</v>
      </c>
      <c r="M44" s="17">
        <f t="shared" si="9"/>
        <v>0</v>
      </c>
      <c r="N44" s="17">
        <f t="shared" si="9"/>
        <v>43060000</v>
      </c>
      <c r="O44" s="17">
        <f t="shared" si="9"/>
        <v>0</v>
      </c>
      <c r="P44" s="17">
        <f t="shared" si="9"/>
        <v>0</v>
      </c>
      <c r="Q44" s="17">
        <f t="shared" si="9"/>
        <v>0</v>
      </c>
      <c r="R44" s="17">
        <f t="shared" si="9"/>
        <v>0</v>
      </c>
      <c r="S44" s="17">
        <f t="shared" si="9"/>
        <v>0</v>
      </c>
      <c r="T44" s="17">
        <f t="shared" si="9"/>
        <v>43060000</v>
      </c>
      <c r="U44" s="17">
        <f t="shared" si="9"/>
        <v>0</v>
      </c>
      <c r="V44" s="17">
        <f t="shared" si="9"/>
        <v>43060000</v>
      </c>
    </row>
    <row r="45" spans="1:22" ht="21.75" customHeight="1">
      <c r="A45" s="9"/>
      <c r="B45" s="9"/>
      <c r="C45" s="62" t="s">
        <v>112</v>
      </c>
      <c r="D45" s="63"/>
      <c r="E45" s="64"/>
      <c r="F45" s="10"/>
      <c r="G45" s="11"/>
      <c r="H45" s="10"/>
      <c r="I45" s="11"/>
      <c r="J45" s="10"/>
      <c r="K45" s="11"/>
      <c r="L45" s="11"/>
      <c r="M45" s="11"/>
      <c r="N45" s="10"/>
      <c r="O45" s="11"/>
      <c r="P45" s="10"/>
      <c r="Q45" s="11"/>
      <c r="R45" s="12"/>
      <c r="S45" s="12"/>
      <c r="T45" s="12"/>
      <c r="U45" s="12"/>
      <c r="V45" s="12"/>
    </row>
    <row r="46" spans="1:22" ht="21.75" customHeight="1">
      <c r="A46" s="9">
        <v>26</v>
      </c>
      <c r="B46" s="9">
        <f t="shared" si="1"/>
        <v>1</v>
      </c>
      <c r="C46" s="13" t="s">
        <v>113</v>
      </c>
      <c r="D46" s="13" t="s">
        <v>114</v>
      </c>
      <c r="E46" s="14" t="s">
        <v>61</v>
      </c>
      <c r="F46" s="15">
        <v>1580000</v>
      </c>
      <c r="G46" s="15">
        <v>0</v>
      </c>
      <c r="H46" s="15">
        <v>0</v>
      </c>
      <c r="I46" s="15">
        <v>0</v>
      </c>
      <c r="J46" s="15">
        <v>5520000</v>
      </c>
      <c r="K46" s="15">
        <v>0</v>
      </c>
      <c r="L46" s="15">
        <v>0</v>
      </c>
      <c r="M46" s="16"/>
      <c r="N46" s="16">
        <v>7100000</v>
      </c>
      <c r="O46" s="15">
        <v>0</v>
      </c>
      <c r="P46" s="15">
        <v>1580000</v>
      </c>
      <c r="Q46" s="15">
        <v>0</v>
      </c>
      <c r="R46" s="16">
        <v>5290000</v>
      </c>
      <c r="S46" s="16">
        <v>0</v>
      </c>
      <c r="T46" s="15">
        <v>230000</v>
      </c>
      <c r="U46" s="15">
        <v>0</v>
      </c>
      <c r="V46" s="15">
        <f>+T46+U46</f>
        <v>230000</v>
      </c>
    </row>
    <row r="47" spans="1:22" ht="21.75" customHeight="1">
      <c r="A47" s="9">
        <f t="shared" si="0"/>
        <v>27</v>
      </c>
      <c r="B47" s="9">
        <f t="shared" si="1"/>
        <v>2</v>
      </c>
      <c r="C47" s="13" t="s">
        <v>115</v>
      </c>
      <c r="D47" s="13" t="s">
        <v>116</v>
      </c>
      <c r="E47" s="14" t="s">
        <v>117</v>
      </c>
      <c r="F47" s="15">
        <v>890000</v>
      </c>
      <c r="G47" s="15">
        <v>0</v>
      </c>
      <c r="H47" s="15">
        <v>0</v>
      </c>
      <c r="I47" s="15">
        <v>0</v>
      </c>
      <c r="J47" s="15">
        <v>5520000</v>
      </c>
      <c r="K47" s="15">
        <v>0</v>
      </c>
      <c r="L47" s="15">
        <v>0</v>
      </c>
      <c r="M47" s="16"/>
      <c r="N47" s="16">
        <v>6410000</v>
      </c>
      <c r="O47" s="15">
        <v>0</v>
      </c>
      <c r="P47" s="15">
        <v>890000</v>
      </c>
      <c r="Q47" s="15">
        <v>0</v>
      </c>
      <c r="R47" s="16">
        <v>2610000</v>
      </c>
      <c r="S47" s="16">
        <v>0</v>
      </c>
      <c r="T47" s="15">
        <v>2910000</v>
      </c>
      <c r="U47" s="15">
        <v>0</v>
      </c>
      <c r="V47" s="15">
        <f>+T47+U47</f>
        <v>2910000</v>
      </c>
    </row>
    <row r="48" spans="1:22" ht="21.75" customHeight="1">
      <c r="A48" s="9">
        <f t="shared" si="0"/>
        <v>28</v>
      </c>
      <c r="B48" s="9">
        <f t="shared" si="1"/>
        <v>3</v>
      </c>
      <c r="C48" s="13" t="s">
        <v>118</v>
      </c>
      <c r="D48" s="13" t="s">
        <v>119</v>
      </c>
      <c r="E48" s="14" t="s">
        <v>43</v>
      </c>
      <c r="F48" s="15">
        <v>890000</v>
      </c>
      <c r="G48" s="15">
        <v>0</v>
      </c>
      <c r="H48" s="15">
        <v>0</v>
      </c>
      <c r="I48" s="15">
        <v>0</v>
      </c>
      <c r="J48" s="15">
        <v>5520000</v>
      </c>
      <c r="K48" s="15">
        <v>0</v>
      </c>
      <c r="L48" s="15">
        <v>0</v>
      </c>
      <c r="M48" s="16"/>
      <c r="N48" s="16">
        <v>6410000</v>
      </c>
      <c r="O48" s="15">
        <v>0</v>
      </c>
      <c r="P48" s="15">
        <v>0</v>
      </c>
      <c r="Q48" s="15">
        <v>0</v>
      </c>
      <c r="R48" s="16">
        <v>0</v>
      </c>
      <c r="S48" s="16">
        <v>0</v>
      </c>
      <c r="T48" s="15">
        <v>6410000</v>
      </c>
      <c r="U48" s="15">
        <v>0</v>
      </c>
      <c r="V48" s="15">
        <f>+T48+U48</f>
        <v>6410000</v>
      </c>
    </row>
    <row r="49" spans="1:22" ht="21.75" customHeight="1">
      <c r="A49" s="9">
        <f t="shared" si="0"/>
        <v>29</v>
      </c>
      <c r="B49" s="9">
        <f t="shared" si="1"/>
        <v>4</v>
      </c>
      <c r="C49" s="13" t="s">
        <v>120</v>
      </c>
      <c r="D49" s="13" t="s">
        <v>121</v>
      </c>
      <c r="E49" s="14" t="s">
        <v>122</v>
      </c>
      <c r="F49" s="15">
        <v>890000</v>
      </c>
      <c r="G49" s="15">
        <v>0</v>
      </c>
      <c r="H49" s="15">
        <v>0</v>
      </c>
      <c r="I49" s="15">
        <v>0</v>
      </c>
      <c r="J49" s="15">
        <v>5520000</v>
      </c>
      <c r="K49" s="15">
        <v>0</v>
      </c>
      <c r="L49" s="15">
        <v>0</v>
      </c>
      <c r="M49" s="16"/>
      <c r="N49" s="16">
        <v>6410000</v>
      </c>
      <c r="O49" s="15">
        <v>0</v>
      </c>
      <c r="P49" s="15">
        <v>0</v>
      </c>
      <c r="Q49" s="15">
        <v>0</v>
      </c>
      <c r="R49" s="16">
        <v>0</v>
      </c>
      <c r="S49" s="16">
        <v>0</v>
      </c>
      <c r="T49" s="15">
        <v>6410000</v>
      </c>
      <c r="U49" s="15">
        <v>0</v>
      </c>
      <c r="V49" s="15">
        <f>+T49+U49</f>
        <v>6410000</v>
      </c>
    </row>
    <row r="50" spans="1:22" ht="21.75" customHeight="1">
      <c r="A50" s="9"/>
      <c r="B50" s="9"/>
      <c r="C50" s="57" t="s">
        <v>123</v>
      </c>
      <c r="D50" s="58"/>
      <c r="E50" s="59"/>
      <c r="F50" s="17">
        <f aca="true" t="shared" si="10" ref="F50:V50">SUM(F46:F49)</f>
        <v>4250000</v>
      </c>
      <c r="G50" s="17">
        <f t="shared" si="10"/>
        <v>0</v>
      </c>
      <c r="H50" s="17">
        <f t="shared" si="10"/>
        <v>0</v>
      </c>
      <c r="I50" s="17">
        <f t="shared" si="10"/>
        <v>0</v>
      </c>
      <c r="J50" s="17">
        <f t="shared" si="10"/>
        <v>22080000</v>
      </c>
      <c r="K50" s="17">
        <f t="shared" si="10"/>
        <v>0</v>
      </c>
      <c r="L50" s="17">
        <f t="shared" si="10"/>
        <v>0</v>
      </c>
      <c r="M50" s="17">
        <f t="shared" si="10"/>
        <v>0</v>
      </c>
      <c r="N50" s="17">
        <f t="shared" si="10"/>
        <v>26330000</v>
      </c>
      <c r="O50" s="17">
        <f t="shared" si="10"/>
        <v>0</v>
      </c>
      <c r="P50" s="17">
        <f t="shared" si="10"/>
        <v>2470000</v>
      </c>
      <c r="Q50" s="17">
        <f t="shared" si="10"/>
        <v>0</v>
      </c>
      <c r="R50" s="17">
        <f t="shared" si="10"/>
        <v>7900000</v>
      </c>
      <c r="S50" s="17">
        <f t="shared" si="10"/>
        <v>0</v>
      </c>
      <c r="T50" s="17">
        <f t="shared" si="10"/>
        <v>15960000</v>
      </c>
      <c r="U50" s="17">
        <f t="shared" si="10"/>
        <v>0</v>
      </c>
      <c r="V50" s="17">
        <f t="shared" si="10"/>
        <v>15960000</v>
      </c>
    </row>
    <row r="51" spans="1:22" ht="21.75" customHeight="1">
      <c r="A51" s="9"/>
      <c r="B51" s="9"/>
      <c r="C51" s="54" t="s">
        <v>124</v>
      </c>
      <c r="D51" s="55"/>
      <c r="E51" s="56"/>
      <c r="F51" s="10"/>
      <c r="G51" s="11"/>
      <c r="H51" s="10"/>
      <c r="I51" s="11"/>
      <c r="J51" s="10"/>
      <c r="K51" s="11"/>
      <c r="L51" s="11"/>
      <c r="M51" s="11"/>
      <c r="N51" s="10"/>
      <c r="O51" s="11"/>
      <c r="P51" s="10"/>
      <c r="Q51" s="11"/>
      <c r="R51" s="12"/>
      <c r="S51" s="12"/>
      <c r="T51" s="12"/>
      <c r="U51" s="12"/>
      <c r="V51" s="12"/>
    </row>
    <row r="52" spans="1:22" ht="21.75" customHeight="1">
      <c r="A52" s="9">
        <v>30</v>
      </c>
      <c r="B52" s="9">
        <f t="shared" si="1"/>
        <v>1</v>
      </c>
      <c r="C52" s="13" t="s">
        <v>125</v>
      </c>
      <c r="D52" s="13" t="s">
        <v>126</v>
      </c>
      <c r="E52" s="14" t="s">
        <v>25</v>
      </c>
      <c r="F52" s="15">
        <v>1580000</v>
      </c>
      <c r="G52" s="15">
        <v>0</v>
      </c>
      <c r="H52" s="15">
        <v>0</v>
      </c>
      <c r="I52" s="15">
        <v>0</v>
      </c>
      <c r="J52" s="15">
        <v>4600000</v>
      </c>
      <c r="K52" s="15">
        <v>0</v>
      </c>
      <c r="L52" s="15">
        <v>0</v>
      </c>
      <c r="M52" s="16"/>
      <c r="N52" s="16">
        <v>6180000</v>
      </c>
      <c r="O52" s="15">
        <v>0</v>
      </c>
      <c r="P52" s="15">
        <v>0</v>
      </c>
      <c r="Q52" s="15">
        <v>0</v>
      </c>
      <c r="R52" s="16">
        <v>0</v>
      </c>
      <c r="S52" s="16">
        <v>0</v>
      </c>
      <c r="T52" s="15">
        <v>6180000</v>
      </c>
      <c r="U52" s="15">
        <v>0</v>
      </c>
      <c r="V52" s="15">
        <f aca="true" t="shared" si="11" ref="V52:V59">+T52+U52</f>
        <v>6180000</v>
      </c>
    </row>
    <row r="53" spans="1:22" ht="30.75" customHeight="1">
      <c r="A53" s="9">
        <f t="shared" si="0"/>
        <v>31</v>
      </c>
      <c r="B53" s="9">
        <f t="shared" si="1"/>
        <v>2</v>
      </c>
      <c r="C53" s="13" t="s">
        <v>127</v>
      </c>
      <c r="D53" s="13" t="s">
        <v>128</v>
      </c>
      <c r="E53" s="14" t="s">
        <v>67</v>
      </c>
      <c r="F53" s="15">
        <v>1580000</v>
      </c>
      <c r="G53" s="15">
        <v>0</v>
      </c>
      <c r="H53" s="15">
        <v>0</v>
      </c>
      <c r="I53" s="15">
        <v>0</v>
      </c>
      <c r="J53" s="15">
        <v>4600000</v>
      </c>
      <c r="K53" s="15">
        <v>0</v>
      </c>
      <c r="L53" s="15">
        <v>0</v>
      </c>
      <c r="M53" s="16"/>
      <c r="N53" s="16">
        <v>6180000</v>
      </c>
      <c r="O53" s="15">
        <v>0</v>
      </c>
      <c r="P53" s="15">
        <v>0</v>
      </c>
      <c r="Q53" s="15">
        <v>0</v>
      </c>
      <c r="R53" s="16">
        <v>0</v>
      </c>
      <c r="S53" s="16">
        <v>0</v>
      </c>
      <c r="T53" s="15">
        <v>6180000</v>
      </c>
      <c r="U53" s="15">
        <v>0</v>
      </c>
      <c r="V53" s="15">
        <f t="shared" si="11"/>
        <v>6180000</v>
      </c>
    </row>
    <row r="54" spans="1:22" ht="21.75" customHeight="1">
      <c r="A54" s="9">
        <f t="shared" si="0"/>
        <v>32</v>
      </c>
      <c r="B54" s="9">
        <f t="shared" si="1"/>
        <v>3</v>
      </c>
      <c r="C54" s="13" t="s">
        <v>130</v>
      </c>
      <c r="D54" s="13" t="s">
        <v>131</v>
      </c>
      <c r="E54" s="14" t="s">
        <v>132</v>
      </c>
      <c r="F54" s="15">
        <v>1580000</v>
      </c>
      <c r="G54" s="15">
        <v>0</v>
      </c>
      <c r="H54" s="15">
        <v>0</v>
      </c>
      <c r="I54" s="15">
        <v>0</v>
      </c>
      <c r="J54" s="15">
        <v>4600000</v>
      </c>
      <c r="K54" s="15">
        <v>0</v>
      </c>
      <c r="L54" s="15">
        <v>0</v>
      </c>
      <c r="M54" s="16"/>
      <c r="N54" s="16">
        <v>6180000</v>
      </c>
      <c r="O54" s="15">
        <v>0</v>
      </c>
      <c r="P54" s="15">
        <v>0</v>
      </c>
      <c r="Q54" s="15">
        <v>0</v>
      </c>
      <c r="R54" s="16">
        <v>0</v>
      </c>
      <c r="S54" s="16">
        <v>0</v>
      </c>
      <c r="T54" s="15">
        <v>6180000</v>
      </c>
      <c r="U54" s="15">
        <v>0</v>
      </c>
      <c r="V54" s="15">
        <f t="shared" si="11"/>
        <v>6180000</v>
      </c>
    </row>
    <row r="55" spans="1:22" ht="21.75" customHeight="1">
      <c r="A55" s="9">
        <f t="shared" si="0"/>
        <v>33</v>
      </c>
      <c r="B55" s="9">
        <f t="shared" si="1"/>
        <v>4</v>
      </c>
      <c r="C55" s="13" t="s">
        <v>133</v>
      </c>
      <c r="D55" s="13" t="s">
        <v>134</v>
      </c>
      <c r="E55" s="14" t="s">
        <v>135</v>
      </c>
      <c r="F55" s="15">
        <v>1580000</v>
      </c>
      <c r="G55" s="15">
        <v>0</v>
      </c>
      <c r="H55" s="15">
        <v>0</v>
      </c>
      <c r="I55" s="15">
        <v>0</v>
      </c>
      <c r="J55" s="15">
        <v>4600000</v>
      </c>
      <c r="K55" s="15">
        <v>0</v>
      </c>
      <c r="L55" s="15">
        <v>0</v>
      </c>
      <c r="M55" s="16"/>
      <c r="N55" s="16">
        <v>6180000</v>
      </c>
      <c r="O55" s="15">
        <v>0</v>
      </c>
      <c r="P55" s="15">
        <v>0</v>
      </c>
      <c r="Q55" s="15">
        <v>0</v>
      </c>
      <c r="R55" s="16">
        <v>0</v>
      </c>
      <c r="S55" s="16">
        <v>0</v>
      </c>
      <c r="T55" s="15">
        <v>6180000</v>
      </c>
      <c r="U55" s="15">
        <v>0</v>
      </c>
      <c r="V55" s="15">
        <f t="shared" si="11"/>
        <v>6180000</v>
      </c>
    </row>
    <row r="56" spans="1:22" ht="21.75" customHeight="1">
      <c r="A56" s="9">
        <f t="shared" si="0"/>
        <v>34</v>
      </c>
      <c r="B56" s="9">
        <f t="shared" si="1"/>
        <v>5</v>
      </c>
      <c r="C56" s="13" t="s">
        <v>136</v>
      </c>
      <c r="D56" s="13" t="s">
        <v>137</v>
      </c>
      <c r="E56" s="14" t="s">
        <v>138</v>
      </c>
      <c r="F56" s="15">
        <v>1580000</v>
      </c>
      <c r="G56" s="15">
        <v>0</v>
      </c>
      <c r="H56" s="15">
        <v>0</v>
      </c>
      <c r="I56" s="15">
        <v>0</v>
      </c>
      <c r="J56" s="15">
        <v>4600000</v>
      </c>
      <c r="K56" s="15">
        <v>0</v>
      </c>
      <c r="L56" s="15">
        <v>0</v>
      </c>
      <c r="M56" s="16"/>
      <c r="N56" s="16">
        <v>6180000</v>
      </c>
      <c r="O56" s="15">
        <v>0</v>
      </c>
      <c r="P56" s="15">
        <v>0</v>
      </c>
      <c r="Q56" s="15">
        <v>0</v>
      </c>
      <c r="R56" s="16">
        <v>0</v>
      </c>
      <c r="S56" s="16">
        <v>0</v>
      </c>
      <c r="T56" s="15">
        <v>6180000</v>
      </c>
      <c r="U56" s="15">
        <v>0</v>
      </c>
      <c r="V56" s="15">
        <f t="shared" si="11"/>
        <v>6180000</v>
      </c>
    </row>
    <row r="57" spans="1:22" ht="33.75" customHeight="1">
      <c r="A57" s="9">
        <f t="shared" si="0"/>
        <v>35</v>
      </c>
      <c r="B57" s="9">
        <f t="shared" si="1"/>
        <v>6</v>
      </c>
      <c r="C57" s="13" t="s">
        <v>139</v>
      </c>
      <c r="D57" s="13" t="s">
        <v>140</v>
      </c>
      <c r="E57" s="14" t="s">
        <v>24</v>
      </c>
      <c r="F57" s="15">
        <v>1580000</v>
      </c>
      <c r="G57" s="15">
        <v>0</v>
      </c>
      <c r="H57" s="15">
        <v>0</v>
      </c>
      <c r="I57" s="15">
        <v>0</v>
      </c>
      <c r="J57" s="15">
        <v>4600000</v>
      </c>
      <c r="K57" s="15">
        <v>0</v>
      </c>
      <c r="L57" s="15">
        <v>0</v>
      </c>
      <c r="M57" s="16"/>
      <c r="N57" s="16">
        <v>6180000</v>
      </c>
      <c r="O57" s="15">
        <v>0</v>
      </c>
      <c r="P57" s="15">
        <v>0</v>
      </c>
      <c r="Q57" s="15">
        <v>0</v>
      </c>
      <c r="R57" s="16">
        <v>0</v>
      </c>
      <c r="S57" s="16">
        <v>0</v>
      </c>
      <c r="T57" s="15">
        <v>6180000</v>
      </c>
      <c r="U57" s="15">
        <v>0</v>
      </c>
      <c r="V57" s="15">
        <f t="shared" si="11"/>
        <v>6180000</v>
      </c>
    </row>
    <row r="58" spans="1:22" ht="21.75" customHeight="1">
      <c r="A58" s="9">
        <f t="shared" si="0"/>
        <v>36</v>
      </c>
      <c r="B58" s="9">
        <f t="shared" si="1"/>
        <v>7</v>
      </c>
      <c r="C58" s="13" t="s">
        <v>141</v>
      </c>
      <c r="D58" s="13" t="s">
        <v>142</v>
      </c>
      <c r="E58" s="14" t="s">
        <v>117</v>
      </c>
      <c r="F58" s="15">
        <v>1580000</v>
      </c>
      <c r="G58" s="15">
        <v>0</v>
      </c>
      <c r="H58" s="15">
        <v>0</v>
      </c>
      <c r="I58" s="15">
        <v>0</v>
      </c>
      <c r="J58" s="15">
        <v>4600000</v>
      </c>
      <c r="K58" s="15">
        <v>0</v>
      </c>
      <c r="L58" s="15">
        <v>0</v>
      </c>
      <c r="M58" s="16"/>
      <c r="N58" s="16">
        <v>6180000</v>
      </c>
      <c r="O58" s="15">
        <v>0</v>
      </c>
      <c r="P58" s="15">
        <v>1580000</v>
      </c>
      <c r="Q58" s="15">
        <v>0</v>
      </c>
      <c r="R58" s="16">
        <v>2420000</v>
      </c>
      <c r="S58" s="16">
        <v>0</v>
      </c>
      <c r="T58" s="15">
        <v>2180000</v>
      </c>
      <c r="U58" s="15">
        <v>0</v>
      </c>
      <c r="V58" s="15">
        <f t="shared" si="11"/>
        <v>2180000</v>
      </c>
    </row>
    <row r="59" spans="1:22" ht="21.75" customHeight="1">
      <c r="A59" s="9">
        <f t="shared" si="0"/>
        <v>37</v>
      </c>
      <c r="B59" s="9">
        <f t="shared" si="1"/>
        <v>8</v>
      </c>
      <c r="C59" s="13" t="s">
        <v>143</v>
      </c>
      <c r="D59" s="13" t="s">
        <v>144</v>
      </c>
      <c r="E59" s="14" t="s">
        <v>145</v>
      </c>
      <c r="F59" s="15">
        <v>1580000</v>
      </c>
      <c r="G59" s="15">
        <v>0</v>
      </c>
      <c r="H59" s="15">
        <v>0</v>
      </c>
      <c r="I59" s="15">
        <v>0</v>
      </c>
      <c r="J59" s="15">
        <v>4600000</v>
      </c>
      <c r="K59" s="15">
        <v>0</v>
      </c>
      <c r="L59" s="15">
        <v>0</v>
      </c>
      <c r="M59" s="16"/>
      <c r="N59" s="16">
        <v>6180000</v>
      </c>
      <c r="O59" s="15">
        <v>0</v>
      </c>
      <c r="P59" s="15">
        <v>0</v>
      </c>
      <c r="Q59" s="15">
        <v>0</v>
      </c>
      <c r="R59" s="16">
        <v>0</v>
      </c>
      <c r="S59" s="16">
        <v>0</v>
      </c>
      <c r="T59" s="15">
        <v>6180000</v>
      </c>
      <c r="U59" s="15">
        <v>0</v>
      </c>
      <c r="V59" s="15">
        <f t="shared" si="11"/>
        <v>6180000</v>
      </c>
    </row>
    <row r="60" spans="1:22" ht="21.75" customHeight="1">
      <c r="A60" s="9"/>
      <c r="B60" s="9"/>
      <c r="C60" s="57" t="s">
        <v>146</v>
      </c>
      <c r="D60" s="58"/>
      <c r="E60" s="59"/>
      <c r="F60" s="17">
        <f aca="true" t="shared" si="12" ref="F60:V60">SUM(F52:F59)</f>
        <v>12640000</v>
      </c>
      <c r="G60" s="17">
        <f t="shared" si="12"/>
        <v>0</v>
      </c>
      <c r="H60" s="17">
        <f t="shared" si="12"/>
        <v>0</v>
      </c>
      <c r="I60" s="17">
        <f t="shared" si="12"/>
        <v>0</v>
      </c>
      <c r="J60" s="17">
        <f t="shared" si="12"/>
        <v>36800000</v>
      </c>
      <c r="K60" s="17">
        <f t="shared" si="12"/>
        <v>0</v>
      </c>
      <c r="L60" s="17">
        <f t="shared" si="12"/>
        <v>0</v>
      </c>
      <c r="M60" s="17">
        <f t="shared" si="12"/>
        <v>0</v>
      </c>
      <c r="N60" s="17">
        <f t="shared" si="12"/>
        <v>49440000</v>
      </c>
      <c r="O60" s="17">
        <f t="shared" si="12"/>
        <v>0</v>
      </c>
      <c r="P60" s="17">
        <f t="shared" si="12"/>
        <v>1580000</v>
      </c>
      <c r="Q60" s="17">
        <f t="shared" si="12"/>
        <v>0</v>
      </c>
      <c r="R60" s="17">
        <f t="shared" si="12"/>
        <v>2420000</v>
      </c>
      <c r="S60" s="17">
        <f t="shared" si="12"/>
        <v>0</v>
      </c>
      <c r="T60" s="17">
        <f t="shared" si="12"/>
        <v>45440000</v>
      </c>
      <c r="U60" s="17">
        <f t="shared" si="12"/>
        <v>0</v>
      </c>
      <c r="V60" s="17">
        <f t="shared" si="12"/>
        <v>45440000</v>
      </c>
    </row>
    <row r="61" spans="1:22" ht="21.75" customHeight="1">
      <c r="A61" s="9"/>
      <c r="B61" s="9"/>
      <c r="C61" s="54" t="s">
        <v>147</v>
      </c>
      <c r="D61" s="55"/>
      <c r="E61" s="56"/>
      <c r="F61" s="10"/>
      <c r="G61" s="11"/>
      <c r="H61" s="10"/>
      <c r="I61" s="11"/>
      <c r="J61" s="10"/>
      <c r="K61" s="11"/>
      <c r="L61" s="11"/>
      <c r="M61" s="11"/>
      <c r="N61" s="10"/>
      <c r="O61" s="11"/>
      <c r="P61" s="10"/>
      <c r="Q61" s="11"/>
      <c r="R61" s="12"/>
      <c r="S61" s="12"/>
      <c r="T61" s="12"/>
      <c r="U61" s="12"/>
      <c r="V61" s="12"/>
    </row>
    <row r="62" spans="1:22" ht="21.75" customHeight="1">
      <c r="A62" s="9">
        <v>38</v>
      </c>
      <c r="B62" s="9">
        <f t="shared" si="1"/>
        <v>1</v>
      </c>
      <c r="C62" s="13" t="s">
        <v>148</v>
      </c>
      <c r="D62" s="13" t="s">
        <v>149</v>
      </c>
      <c r="E62" s="14" t="s">
        <v>150</v>
      </c>
      <c r="F62" s="15">
        <v>1120000</v>
      </c>
      <c r="G62" s="15">
        <v>0</v>
      </c>
      <c r="H62" s="15">
        <v>0</v>
      </c>
      <c r="I62" s="15">
        <v>0</v>
      </c>
      <c r="J62" s="15">
        <v>4600000</v>
      </c>
      <c r="K62" s="15">
        <v>0</v>
      </c>
      <c r="L62" s="15">
        <v>0</v>
      </c>
      <c r="M62" s="16"/>
      <c r="N62" s="16">
        <v>5720000</v>
      </c>
      <c r="O62" s="15">
        <v>0</v>
      </c>
      <c r="P62" s="15">
        <v>0</v>
      </c>
      <c r="Q62" s="15">
        <v>0</v>
      </c>
      <c r="R62" s="16">
        <v>0</v>
      </c>
      <c r="S62" s="16">
        <v>0</v>
      </c>
      <c r="T62" s="15">
        <v>5720000</v>
      </c>
      <c r="U62" s="15">
        <v>0</v>
      </c>
      <c r="V62" s="15">
        <f aca="true" t="shared" si="13" ref="V62:V71">+T62+U62</f>
        <v>5720000</v>
      </c>
    </row>
    <row r="63" spans="1:22" ht="21.75" customHeight="1">
      <c r="A63" s="9">
        <f t="shared" si="0"/>
        <v>39</v>
      </c>
      <c r="B63" s="9">
        <f t="shared" si="1"/>
        <v>2</v>
      </c>
      <c r="C63" s="13" t="s">
        <v>152</v>
      </c>
      <c r="D63" s="13" t="s">
        <v>153</v>
      </c>
      <c r="E63" s="14" t="s">
        <v>151</v>
      </c>
      <c r="F63" s="15">
        <v>1580000</v>
      </c>
      <c r="G63" s="15">
        <v>0</v>
      </c>
      <c r="H63" s="15">
        <v>0</v>
      </c>
      <c r="I63" s="15">
        <v>0</v>
      </c>
      <c r="J63" s="15">
        <v>4600000</v>
      </c>
      <c r="K63" s="15">
        <v>0</v>
      </c>
      <c r="L63" s="15">
        <v>0</v>
      </c>
      <c r="M63" s="16"/>
      <c r="N63" s="16">
        <v>6180000</v>
      </c>
      <c r="O63" s="15">
        <v>0</v>
      </c>
      <c r="P63" s="15">
        <v>0</v>
      </c>
      <c r="Q63" s="15">
        <v>0</v>
      </c>
      <c r="R63" s="16">
        <v>0</v>
      </c>
      <c r="S63" s="16">
        <v>0</v>
      </c>
      <c r="T63" s="15">
        <v>6180000</v>
      </c>
      <c r="U63" s="15">
        <v>0</v>
      </c>
      <c r="V63" s="15">
        <f t="shared" si="13"/>
        <v>6180000</v>
      </c>
    </row>
    <row r="64" spans="1:22" ht="21.75" customHeight="1">
      <c r="A64" s="9">
        <f t="shared" si="0"/>
        <v>40</v>
      </c>
      <c r="B64" s="9">
        <f t="shared" si="1"/>
        <v>3</v>
      </c>
      <c r="C64" s="13" t="s">
        <v>154</v>
      </c>
      <c r="D64" s="13" t="s">
        <v>155</v>
      </c>
      <c r="E64" s="14" t="s">
        <v>100</v>
      </c>
      <c r="F64" s="15">
        <v>1580000</v>
      </c>
      <c r="G64" s="15">
        <v>0</v>
      </c>
      <c r="H64" s="15">
        <v>0</v>
      </c>
      <c r="I64" s="15">
        <v>0</v>
      </c>
      <c r="J64" s="15">
        <v>4600000</v>
      </c>
      <c r="K64" s="15">
        <v>0</v>
      </c>
      <c r="L64" s="15">
        <v>0</v>
      </c>
      <c r="M64" s="16"/>
      <c r="N64" s="16">
        <v>6180000</v>
      </c>
      <c r="O64" s="15">
        <v>0</v>
      </c>
      <c r="P64" s="15">
        <v>0</v>
      </c>
      <c r="Q64" s="15">
        <v>0</v>
      </c>
      <c r="R64" s="16">
        <v>0</v>
      </c>
      <c r="S64" s="16">
        <v>0</v>
      </c>
      <c r="T64" s="15">
        <v>6180000</v>
      </c>
      <c r="U64" s="15">
        <v>0</v>
      </c>
      <c r="V64" s="15">
        <f t="shared" si="13"/>
        <v>6180000</v>
      </c>
    </row>
    <row r="65" spans="1:22" ht="33" customHeight="1">
      <c r="A65" s="9">
        <f t="shared" si="0"/>
        <v>41</v>
      </c>
      <c r="B65" s="9">
        <f t="shared" si="1"/>
        <v>4</v>
      </c>
      <c r="C65" s="13" t="s">
        <v>156</v>
      </c>
      <c r="D65" s="13" t="s">
        <v>157</v>
      </c>
      <c r="E65" s="14" t="s">
        <v>58</v>
      </c>
      <c r="F65" s="15">
        <v>1580000</v>
      </c>
      <c r="G65" s="15">
        <v>0</v>
      </c>
      <c r="H65" s="15">
        <v>0</v>
      </c>
      <c r="I65" s="15">
        <v>0</v>
      </c>
      <c r="J65" s="15">
        <v>4600000</v>
      </c>
      <c r="K65" s="15">
        <v>0</v>
      </c>
      <c r="L65" s="15">
        <v>0</v>
      </c>
      <c r="M65" s="16"/>
      <c r="N65" s="16">
        <v>6180000</v>
      </c>
      <c r="O65" s="15">
        <v>0</v>
      </c>
      <c r="P65" s="15">
        <v>0</v>
      </c>
      <c r="Q65" s="15">
        <v>0</v>
      </c>
      <c r="R65" s="16">
        <v>0</v>
      </c>
      <c r="S65" s="16">
        <v>0</v>
      </c>
      <c r="T65" s="15">
        <v>6180000</v>
      </c>
      <c r="U65" s="15">
        <v>0</v>
      </c>
      <c r="V65" s="15">
        <f t="shared" si="13"/>
        <v>6180000</v>
      </c>
    </row>
    <row r="66" spans="1:22" ht="21.75" customHeight="1">
      <c r="A66" s="9">
        <f t="shared" si="0"/>
        <v>42</v>
      </c>
      <c r="B66" s="9">
        <f t="shared" si="1"/>
        <v>5</v>
      </c>
      <c r="C66" s="13" t="s">
        <v>158</v>
      </c>
      <c r="D66" s="13" t="s">
        <v>159</v>
      </c>
      <c r="E66" s="14" t="s">
        <v>68</v>
      </c>
      <c r="F66" s="15">
        <v>1580000</v>
      </c>
      <c r="G66" s="15">
        <v>0</v>
      </c>
      <c r="H66" s="15">
        <v>0</v>
      </c>
      <c r="I66" s="15">
        <v>0</v>
      </c>
      <c r="J66" s="15">
        <v>4600000</v>
      </c>
      <c r="K66" s="15">
        <v>0</v>
      </c>
      <c r="L66" s="15">
        <v>0</v>
      </c>
      <c r="M66" s="16"/>
      <c r="N66" s="16">
        <v>6180000</v>
      </c>
      <c r="O66" s="15">
        <v>0</v>
      </c>
      <c r="P66" s="15">
        <v>0</v>
      </c>
      <c r="Q66" s="15">
        <v>0</v>
      </c>
      <c r="R66" s="16">
        <v>0</v>
      </c>
      <c r="S66" s="16">
        <v>0</v>
      </c>
      <c r="T66" s="15">
        <v>6180000</v>
      </c>
      <c r="U66" s="15">
        <v>0</v>
      </c>
      <c r="V66" s="15">
        <f t="shared" si="13"/>
        <v>6180000</v>
      </c>
    </row>
    <row r="67" spans="1:22" ht="21.75" customHeight="1">
      <c r="A67" s="9"/>
      <c r="B67" s="9"/>
      <c r="C67" s="57" t="s">
        <v>162</v>
      </c>
      <c r="D67" s="58"/>
      <c r="E67" s="59"/>
      <c r="F67" s="17">
        <f aca="true" t="shared" si="14" ref="F67:V67">SUM(F62:F66)</f>
        <v>7440000</v>
      </c>
      <c r="G67" s="17">
        <f t="shared" si="14"/>
        <v>0</v>
      </c>
      <c r="H67" s="17">
        <f t="shared" si="14"/>
        <v>0</v>
      </c>
      <c r="I67" s="17">
        <f t="shared" si="14"/>
        <v>0</v>
      </c>
      <c r="J67" s="17">
        <f t="shared" si="14"/>
        <v>23000000</v>
      </c>
      <c r="K67" s="17">
        <f t="shared" si="14"/>
        <v>0</v>
      </c>
      <c r="L67" s="17">
        <f t="shared" si="14"/>
        <v>0</v>
      </c>
      <c r="M67" s="17">
        <f t="shared" si="14"/>
        <v>0</v>
      </c>
      <c r="N67" s="17">
        <f t="shared" si="14"/>
        <v>30440000</v>
      </c>
      <c r="O67" s="17">
        <f t="shared" si="14"/>
        <v>0</v>
      </c>
      <c r="P67" s="17">
        <f t="shared" si="14"/>
        <v>0</v>
      </c>
      <c r="Q67" s="17">
        <f t="shared" si="14"/>
        <v>0</v>
      </c>
      <c r="R67" s="17">
        <f t="shared" si="14"/>
        <v>0</v>
      </c>
      <c r="S67" s="17">
        <f t="shared" si="14"/>
        <v>0</v>
      </c>
      <c r="T67" s="17">
        <f t="shared" si="14"/>
        <v>30440000</v>
      </c>
      <c r="U67" s="17">
        <f t="shared" si="14"/>
        <v>0</v>
      </c>
      <c r="V67" s="17">
        <f t="shared" si="14"/>
        <v>30440000</v>
      </c>
    </row>
    <row r="68" spans="1:22" ht="21.75" customHeight="1">
      <c r="A68" s="9"/>
      <c r="B68" s="9"/>
      <c r="C68" s="54" t="s">
        <v>163</v>
      </c>
      <c r="D68" s="55"/>
      <c r="E68" s="56"/>
      <c r="F68" s="10"/>
      <c r="G68" s="11"/>
      <c r="H68" s="10"/>
      <c r="I68" s="11"/>
      <c r="J68" s="10"/>
      <c r="K68" s="11"/>
      <c r="L68" s="11"/>
      <c r="M68" s="11"/>
      <c r="N68" s="10"/>
      <c r="O68" s="11"/>
      <c r="P68" s="10"/>
      <c r="Q68" s="11"/>
      <c r="R68" s="12"/>
      <c r="S68" s="12"/>
      <c r="T68" s="12"/>
      <c r="U68" s="12"/>
      <c r="V68" s="12"/>
    </row>
    <row r="69" spans="1:22" ht="21.75" customHeight="1">
      <c r="A69" s="9">
        <v>43</v>
      </c>
      <c r="B69" s="9">
        <f t="shared" si="1"/>
        <v>1</v>
      </c>
      <c r="C69" s="13" t="s">
        <v>164</v>
      </c>
      <c r="D69" s="13" t="s">
        <v>165</v>
      </c>
      <c r="E69" s="14" t="s">
        <v>166</v>
      </c>
      <c r="F69" s="15">
        <v>1350000</v>
      </c>
      <c r="G69" s="15">
        <v>0</v>
      </c>
      <c r="H69" s="15">
        <v>0</v>
      </c>
      <c r="I69" s="15">
        <v>0</v>
      </c>
      <c r="J69" s="15">
        <v>4370000</v>
      </c>
      <c r="K69" s="15">
        <v>0</v>
      </c>
      <c r="L69" s="15">
        <v>0</v>
      </c>
      <c r="M69" s="16"/>
      <c r="N69" s="16">
        <v>5720000</v>
      </c>
      <c r="O69" s="15">
        <v>0</v>
      </c>
      <c r="P69" s="15">
        <v>0</v>
      </c>
      <c r="Q69" s="15">
        <v>0</v>
      </c>
      <c r="R69" s="16">
        <v>0</v>
      </c>
      <c r="S69" s="16">
        <v>0</v>
      </c>
      <c r="T69" s="15">
        <v>5720000</v>
      </c>
      <c r="U69" s="15">
        <v>0</v>
      </c>
      <c r="V69" s="15">
        <f t="shared" si="13"/>
        <v>5720000</v>
      </c>
    </row>
    <row r="70" spans="1:22" ht="21.75" customHeight="1">
      <c r="A70" s="9">
        <f t="shared" si="0"/>
        <v>44</v>
      </c>
      <c r="B70" s="9">
        <f t="shared" si="1"/>
        <v>2</v>
      </c>
      <c r="C70" s="13" t="s">
        <v>167</v>
      </c>
      <c r="D70" s="13" t="s">
        <v>168</v>
      </c>
      <c r="E70" s="14" t="s">
        <v>129</v>
      </c>
      <c r="F70" s="15">
        <v>1350000</v>
      </c>
      <c r="G70" s="15">
        <v>0</v>
      </c>
      <c r="H70" s="15">
        <v>0</v>
      </c>
      <c r="I70" s="15">
        <v>0</v>
      </c>
      <c r="J70" s="15">
        <v>4370000</v>
      </c>
      <c r="K70" s="15">
        <v>0</v>
      </c>
      <c r="L70" s="15">
        <v>0</v>
      </c>
      <c r="M70" s="16"/>
      <c r="N70" s="16">
        <v>5720000</v>
      </c>
      <c r="O70" s="15">
        <v>0</v>
      </c>
      <c r="P70" s="15">
        <v>0</v>
      </c>
      <c r="Q70" s="15">
        <v>0</v>
      </c>
      <c r="R70" s="16">
        <v>0</v>
      </c>
      <c r="S70" s="16">
        <v>0</v>
      </c>
      <c r="T70" s="15">
        <v>5720000</v>
      </c>
      <c r="U70" s="15">
        <v>0</v>
      </c>
      <c r="V70" s="15">
        <f t="shared" si="13"/>
        <v>5720000</v>
      </c>
    </row>
    <row r="71" spans="1:22" ht="21.75" customHeight="1">
      <c r="A71" s="9">
        <f t="shared" si="0"/>
        <v>45</v>
      </c>
      <c r="B71" s="9">
        <f t="shared" si="1"/>
        <v>3</v>
      </c>
      <c r="C71" s="13" t="s">
        <v>169</v>
      </c>
      <c r="D71" s="13" t="s">
        <v>170</v>
      </c>
      <c r="E71" s="14" t="s">
        <v>171</v>
      </c>
      <c r="F71" s="15">
        <v>1350000</v>
      </c>
      <c r="G71" s="15">
        <v>0</v>
      </c>
      <c r="H71" s="15">
        <v>0</v>
      </c>
      <c r="I71" s="15">
        <v>0</v>
      </c>
      <c r="J71" s="15">
        <v>4370000</v>
      </c>
      <c r="K71" s="15">
        <v>0</v>
      </c>
      <c r="L71" s="15">
        <v>0</v>
      </c>
      <c r="M71" s="16"/>
      <c r="N71" s="16">
        <v>5720000</v>
      </c>
      <c r="O71" s="15">
        <v>0</v>
      </c>
      <c r="P71" s="15">
        <v>0</v>
      </c>
      <c r="Q71" s="15">
        <v>0</v>
      </c>
      <c r="R71" s="16">
        <v>0</v>
      </c>
      <c r="S71" s="16">
        <v>0</v>
      </c>
      <c r="T71" s="15">
        <v>5720000</v>
      </c>
      <c r="U71" s="15">
        <v>0</v>
      </c>
      <c r="V71" s="15">
        <f t="shared" si="13"/>
        <v>5720000</v>
      </c>
    </row>
    <row r="72" spans="1:22" ht="21.75" customHeight="1">
      <c r="A72" s="9"/>
      <c r="B72" s="9"/>
      <c r="C72" s="57" t="s">
        <v>172</v>
      </c>
      <c r="D72" s="58"/>
      <c r="E72" s="59"/>
      <c r="F72" s="17">
        <f aca="true" t="shared" si="15" ref="F72:V72">SUM(F69:F71)</f>
        <v>4050000</v>
      </c>
      <c r="G72" s="17">
        <f t="shared" si="15"/>
        <v>0</v>
      </c>
      <c r="H72" s="17">
        <f t="shared" si="15"/>
        <v>0</v>
      </c>
      <c r="I72" s="17">
        <f t="shared" si="15"/>
        <v>0</v>
      </c>
      <c r="J72" s="17">
        <f t="shared" si="15"/>
        <v>13110000</v>
      </c>
      <c r="K72" s="17">
        <f t="shared" si="15"/>
        <v>0</v>
      </c>
      <c r="L72" s="17">
        <f t="shared" si="15"/>
        <v>0</v>
      </c>
      <c r="M72" s="17">
        <f t="shared" si="15"/>
        <v>0</v>
      </c>
      <c r="N72" s="17">
        <f t="shared" si="15"/>
        <v>17160000</v>
      </c>
      <c r="O72" s="17">
        <f t="shared" si="15"/>
        <v>0</v>
      </c>
      <c r="P72" s="17">
        <f t="shared" si="15"/>
        <v>0</v>
      </c>
      <c r="Q72" s="17">
        <f t="shared" si="15"/>
        <v>0</v>
      </c>
      <c r="R72" s="17">
        <f t="shared" si="15"/>
        <v>0</v>
      </c>
      <c r="S72" s="17">
        <f t="shared" si="15"/>
        <v>0</v>
      </c>
      <c r="T72" s="17">
        <f t="shared" si="15"/>
        <v>17160000</v>
      </c>
      <c r="U72" s="17">
        <f t="shared" si="15"/>
        <v>0</v>
      </c>
      <c r="V72" s="17">
        <f t="shared" si="15"/>
        <v>17160000</v>
      </c>
    </row>
    <row r="73" spans="1:22" ht="21.75" customHeight="1">
      <c r="A73" s="9"/>
      <c r="B73" s="9"/>
      <c r="C73" s="54" t="s">
        <v>173</v>
      </c>
      <c r="D73" s="55"/>
      <c r="E73" s="56"/>
      <c r="F73" s="10"/>
      <c r="G73" s="11"/>
      <c r="H73" s="10"/>
      <c r="I73" s="11"/>
      <c r="J73" s="10"/>
      <c r="K73" s="11"/>
      <c r="L73" s="11"/>
      <c r="M73" s="11"/>
      <c r="N73" s="10"/>
      <c r="O73" s="11"/>
      <c r="P73" s="10"/>
      <c r="Q73" s="11"/>
      <c r="R73" s="12"/>
      <c r="S73" s="12"/>
      <c r="T73" s="12"/>
      <c r="U73" s="12"/>
      <c r="V73" s="12"/>
    </row>
    <row r="74" spans="1:22" ht="21.75" customHeight="1">
      <c r="A74" s="9">
        <v>46</v>
      </c>
      <c r="B74" s="9">
        <f>+B73+1</f>
        <v>1</v>
      </c>
      <c r="C74" s="13" t="s">
        <v>174</v>
      </c>
      <c r="D74" s="13" t="s">
        <v>175</v>
      </c>
      <c r="E74" s="14" t="s">
        <v>161</v>
      </c>
      <c r="F74" s="15">
        <v>660000</v>
      </c>
      <c r="G74" s="15">
        <v>0</v>
      </c>
      <c r="H74" s="15">
        <v>0</v>
      </c>
      <c r="I74" s="15">
        <v>0</v>
      </c>
      <c r="J74" s="15">
        <v>5750000</v>
      </c>
      <c r="K74" s="15">
        <v>0</v>
      </c>
      <c r="L74" s="15">
        <v>0</v>
      </c>
      <c r="M74" s="16"/>
      <c r="N74" s="16">
        <v>6410000</v>
      </c>
      <c r="O74" s="15">
        <v>0</v>
      </c>
      <c r="P74" s="15">
        <v>0</v>
      </c>
      <c r="Q74" s="15">
        <v>0</v>
      </c>
      <c r="R74" s="16">
        <v>0</v>
      </c>
      <c r="S74" s="16">
        <v>0</v>
      </c>
      <c r="T74" s="15">
        <v>6410000</v>
      </c>
      <c r="U74" s="15">
        <v>0</v>
      </c>
      <c r="V74" s="15">
        <f>+T74+U74</f>
        <v>6410000</v>
      </c>
    </row>
    <row r="75" spans="1:22" ht="21.75" customHeight="1">
      <c r="A75" s="9">
        <f>+A74+1</f>
        <v>47</v>
      </c>
      <c r="B75" s="9">
        <f>+B74+1</f>
        <v>2</v>
      </c>
      <c r="C75" s="13" t="s">
        <v>176</v>
      </c>
      <c r="D75" s="13" t="s">
        <v>177</v>
      </c>
      <c r="E75" s="14" t="s">
        <v>55</v>
      </c>
      <c r="F75" s="15">
        <v>890000</v>
      </c>
      <c r="G75" s="15">
        <v>0</v>
      </c>
      <c r="H75" s="15">
        <v>0</v>
      </c>
      <c r="I75" s="15">
        <v>0</v>
      </c>
      <c r="J75" s="15">
        <v>5060000</v>
      </c>
      <c r="K75" s="15">
        <v>0</v>
      </c>
      <c r="L75" s="15">
        <v>0</v>
      </c>
      <c r="M75" s="16"/>
      <c r="N75" s="16">
        <v>5950000</v>
      </c>
      <c r="O75" s="15">
        <v>0</v>
      </c>
      <c r="P75" s="15">
        <v>0</v>
      </c>
      <c r="Q75" s="15">
        <v>0</v>
      </c>
      <c r="R75" s="16">
        <v>0</v>
      </c>
      <c r="S75" s="16">
        <v>0</v>
      </c>
      <c r="T75" s="15">
        <v>5950000</v>
      </c>
      <c r="U75" s="15">
        <v>0</v>
      </c>
      <c r="V75" s="15">
        <f>+T75+U75</f>
        <v>5950000</v>
      </c>
    </row>
    <row r="76" spans="1:22" ht="21.75" customHeight="1">
      <c r="A76" s="9">
        <f>+A75+1</f>
        <v>48</v>
      </c>
      <c r="B76" s="9">
        <f>+B75+1</f>
        <v>3</v>
      </c>
      <c r="C76" s="13" t="s">
        <v>178</v>
      </c>
      <c r="D76" s="13" t="s">
        <v>179</v>
      </c>
      <c r="E76" s="14" t="s">
        <v>180</v>
      </c>
      <c r="F76" s="15">
        <v>660000</v>
      </c>
      <c r="G76" s="15">
        <v>0</v>
      </c>
      <c r="H76" s="15">
        <v>0</v>
      </c>
      <c r="I76" s="15">
        <v>0</v>
      </c>
      <c r="J76" s="15">
        <v>5290000</v>
      </c>
      <c r="K76" s="15">
        <v>0</v>
      </c>
      <c r="L76" s="15">
        <v>0</v>
      </c>
      <c r="M76" s="16"/>
      <c r="N76" s="16">
        <v>5950000</v>
      </c>
      <c r="O76" s="15">
        <v>0</v>
      </c>
      <c r="P76" s="15">
        <v>0</v>
      </c>
      <c r="Q76" s="15">
        <v>0</v>
      </c>
      <c r="R76" s="16">
        <v>0</v>
      </c>
      <c r="S76" s="16">
        <v>0</v>
      </c>
      <c r="T76" s="15">
        <v>5950000</v>
      </c>
      <c r="U76" s="15">
        <v>0</v>
      </c>
      <c r="V76" s="15">
        <f>+T76+U76</f>
        <v>5950000</v>
      </c>
    </row>
    <row r="77" spans="1:22" ht="21.75" customHeight="1">
      <c r="A77" s="9">
        <f>+A76+1</f>
        <v>49</v>
      </c>
      <c r="B77" s="9">
        <f>+B76+1</f>
        <v>4</v>
      </c>
      <c r="C77" s="13" t="s">
        <v>181</v>
      </c>
      <c r="D77" s="13" t="s">
        <v>182</v>
      </c>
      <c r="E77" s="14" t="s">
        <v>72</v>
      </c>
      <c r="F77" s="15">
        <v>660000</v>
      </c>
      <c r="G77" s="15">
        <v>0</v>
      </c>
      <c r="H77" s="15">
        <v>0</v>
      </c>
      <c r="I77" s="15">
        <v>0</v>
      </c>
      <c r="J77" s="15">
        <v>5750000</v>
      </c>
      <c r="K77" s="15">
        <v>0</v>
      </c>
      <c r="L77" s="15">
        <v>0</v>
      </c>
      <c r="M77" s="16"/>
      <c r="N77" s="16">
        <v>6410000</v>
      </c>
      <c r="O77" s="15">
        <v>0</v>
      </c>
      <c r="P77" s="15">
        <v>0</v>
      </c>
      <c r="Q77" s="15">
        <v>0</v>
      </c>
      <c r="R77" s="16">
        <v>0</v>
      </c>
      <c r="S77" s="16">
        <v>0</v>
      </c>
      <c r="T77" s="15">
        <v>6410000</v>
      </c>
      <c r="U77" s="15">
        <v>0</v>
      </c>
      <c r="V77" s="15">
        <f>+T77+U77</f>
        <v>6410000</v>
      </c>
    </row>
    <row r="78" spans="1:22" ht="21.75" customHeight="1">
      <c r="A78" s="9"/>
      <c r="B78" s="9"/>
      <c r="C78" s="57" t="s">
        <v>183</v>
      </c>
      <c r="D78" s="58"/>
      <c r="E78" s="59"/>
      <c r="F78" s="17">
        <f aca="true" t="shared" si="16" ref="F78:V78">SUM(F74:F77)</f>
        <v>2870000</v>
      </c>
      <c r="G78" s="17">
        <f t="shared" si="16"/>
        <v>0</v>
      </c>
      <c r="H78" s="17">
        <f t="shared" si="16"/>
        <v>0</v>
      </c>
      <c r="I78" s="17">
        <f t="shared" si="16"/>
        <v>0</v>
      </c>
      <c r="J78" s="17">
        <f t="shared" si="16"/>
        <v>21850000</v>
      </c>
      <c r="K78" s="17">
        <f t="shared" si="16"/>
        <v>0</v>
      </c>
      <c r="L78" s="17">
        <f t="shared" si="16"/>
        <v>0</v>
      </c>
      <c r="M78" s="17">
        <f t="shared" si="16"/>
        <v>0</v>
      </c>
      <c r="N78" s="17">
        <f t="shared" si="16"/>
        <v>24720000</v>
      </c>
      <c r="O78" s="17">
        <f t="shared" si="16"/>
        <v>0</v>
      </c>
      <c r="P78" s="17">
        <f t="shared" si="16"/>
        <v>0</v>
      </c>
      <c r="Q78" s="17">
        <f t="shared" si="16"/>
        <v>0</v>
      </c>
      <c r="R78" s="17">
        <f t="shared" si="16"/>
        <v>0</v>
      </c>
      <c r="S78" s="17">
        <f t="shared" si="16"/>
        <v>0</v>
      </c>
      <c r="T78" s="17">
        <f t="shared" si="16"/>
        <v>24720000</v>
      </c>
      <c r="U78" s="17">
        <f t="shared" si="16"/>
        <v>0</v>
      </c>
      <c r="V78" s="17">
        <f t="shared" si="16"/>
        <v>24720000</v>
      </c>
    </row>
    <row r="79" spans="1:22" ht="21.75" customHeight="1">
      <c r="A79" s="18">
        <v>49</v>
      </c>
      <c r="B79" s="18">
        <v>49</v>
      </c>
      <c r="C79" s="85" t="s">
        <v>192</v>
      </c>
      <c r="D79" s="86"/>
      <c r="E79" s="87"/>
      <c r="F79" s="19" t="e">
        <f>SUM(F8:F78)-#REF!-F17-F21-F25-#REF!-#REF!-F29-F36-F44-F50-#REF!-F60-F67-#REF!-F72-F78-#REF!</f>
        <v>#REF!</v>
      </c>
      <c r="G79" s="19" t="e">
        <f>SUM(G8:G78)-#REF!-G17-G21-G25-#REF!-#REF!-G29-G36-G44-G50-#REF!-G60-G67-#REF!-G72-G78-#REF!</f>
        <v>#REF!</v>
      </c>
      <c r="H79" s="19" t="e">
        <f>SUM(H8:H78)-#REF!-H17-H21-H25-#REF!-#REF!-H29-H36-H44-H50-#REF!-H60-H67-#REF!-H72-H78-#REF!</f>
        <v>#REF!</v>
      </c>
      <c r="I79" s="19" t="e">
        <f>SUM(I8:I78)-#REF!-I17-I21-I25-#REF!-#REF!-I29-I36-I44-I50-#REF!-I60-I67-#REF!-I72-I78-#REF!</f>
        <v>#REF!</v>
      </c>
      <c r="J79" s="19" t="e">
        <f>SUM(J8:J78)-#REF!-J17-J21-J25-#REF!-#REF!-J29-J36-J44-J50-#REF!-J60-J67-#REF!-J72-J78-#REF!</f>
        <v>#REF!</v>
      </c>
      <c r="K79" s="19" t="e">
        <f>SUM(K8:K78)-#REF!-K17-K21-K25-#REF!-#REF!-K29-K36-K44-K50-#REF!-K60-K67-#REF!-K72-K78-#REF!</f>
        <v>#REF!</v>
      </c>
      <c r="L79" s="19" t="e">
        <f>SUM(L8:L78)-#REF!-L17-L21-L25-#REF!-#REF!-L29-L36-L44-L50-#REF!-L60-L67-#REF!-L72-L78-#REF!</f>
        <v>#REF!</v>
      </c>
      <c r="M79" s="19" t="e">
        <f>SUM(M8:M78)-#REF!-M17-M21-M25-#REF!-#REF!-M29-M36-M44-M50-#REF!-M60-M67-#REF!-M72-M78-#REF!</f>
        <v>#REF!</v>
      </c>
      <c r="N79" s="19" t="e">
        <f>SUM(N8:N78)-#REF!-N17-N21-N25-#REF!-#REF!-N29-N36-N44-N50-#REF!-N60-N67-#REF!-N72-N78-#REF!</f>
        <v>#REF!</v>
      </c>
      <c r="O79" s="19" t="e">
        <f>SUM(O8:O78)-#REF!-O17-O21-O25-#REF!-#REF!-O29-O36-O44-O50-#REF!-O60-O67-#REF!-O72-O78-#REF!</f>
        <v>#REF!</v>
      </c>
      <c r="P79" s="19" t="e">
        <f>SUM(P8:P78)-#REF!-P17-P21-P25-#REF!-#REF!-P29-P36-P44-P50-#REF!-P60-P67-#REF!-P72-P78-#REF!</f>
        <v>#REF!</v>
      </c>
      <c r="Q79" s="19" t="e">
        <f>SUM(Q8:Q78)-#REF!-Q17-Q21-Q25-#REF!-#REF!-Q29-Q36-Q44-Q50-#REF!-Q60-Q67-#REF!-Q72-Q78-#REF!</f>
        <v>#REF!</v>
      </c>
      <c r="R79" s="19" t="e">
        <f>SUM(R8:R78)-#REF!-R17-R21-R25-#REF!-#REF!-R29-R36-R44-R50-#REF!-R60-R67-#REF!-R72-R78-#REF!</f>
        <v>#REF!</v>
      </c>
      <c r="S79" s="19" t="e">
        <f>SUM(S8:S78)-#REF!-S17-S21-S25-#REF!-#REF!-S29-S36-S44-S50-#REF!-S60-S67-#REF!-S72-S78-#REF!</f>
        <v>#REF!</v>
      </c>
      <c r="T79" s="19">
        <f>SUM(T8:T78)/2</f>
        <v>281792000</v>
      </c>
      <c r="U79" s="19">
        <f>SUM(U8:U78)/2</f>
        <v>0</v>
      </c>
      <c r="V79" s="19">
        <f>SUM(V8:V78)/2</f>
        <v>281792000</v>
      </c>
    </row>
    <row r="80" spans="1:26" ht="26.25" customHeight="1">
      <c r="A80" s="2"/>
      <c r="B80" s="4"/>
      <c r="E80" s="80" t="s">
        <v>188</v>
      </c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24"/>
      <c r="X80" s="24"/>
      <c r="Y80" s="25"/>
      <c r="Z80" s="25"/>
    </row>
    <row r="81" spans="1:26" ht="31.5" customHeight="1">
      <c r="A81" s="81" t="s">
        <v>189</v>
      </c>
      <c r="B81" s="81"/>
      <c r="C81" s="81"/>
      <c r="D81" s="81"/>
      <c r="T81" s="82" t="s">
        <v>190</v>
      </c>
      <c r="U81" s="82"/>
      <c r="V81" s="82"/>
      <c r="W81" s="25"/>
      <c r="X81" s="25"/>
      <c r="Y81" s="25"/>
      <c r="Z81" s="25"/>
    </row>
    <row r="82" spans="1:26" ht="24.75" customHeight="1">
      <c r="A82" s="2"/>
      <c r="B82" s="4"/>
      <c r="T82" s="26"/>
      <c r="U82" s="26"/>
      <c r="V82" s="26"/>
      <c r="W82" s="25"/>
      <c r="X82" s="25"/>
      <c r="Y82" s="25"/>
      <c r="Z82" s="25"/>
    </row>
    <row r="83" spans="1:26" ht="24.75" customHeight="1">
      <c r="A83" s="2"/>
      <c r="B83" s="4"/>
      <c r="T83" s="26"/>
      <c r="U83" s="26"/>
      <c r="V83" s="26"/>
      <c r="W83" s="25"/>
      <c r="X83" s="25"/>
      <c r="Y83" s="25"/>
      <c r="Z83" s="25"/>
    </row>
    <row r="84" spans="1:26" ht="24.75" customHeight="1">
      <c r="A84" s="2"/>
      <c r="B84" s="4"/>
      <c r="T84" s="26"/>
      <c r="U84" s="26"/>
      <c r="V84" s="26"/>
      <c r="W84" s="25"/>
      <c r="X84" s="25"/>
      <c r="Y84" s="25"/>
      <c r="Z84" s="25"/>
    </row>
    <row r="85" spans="1:26" ht="24.75" customHeight="1">
      <c r="A85" s="83" t="s">
        <v>191</v>
      </c>
      <c r="B85" s="83"/>
      <c r="C85" s="83"/>
      <c r="D85" s="83"/>
      <c r="T85" s="84" t="s">
        <v>160</v>
      </c>
      <c r="U85" s="84"/>
      <c r="V85" s="84"/>
      <c r="W85" s="25"/>
      <c r="X85" s="25"/>
      <c r="Y85" s="25"/>
      <c r="Z85" s="25"/>
    </row>
  </sheetData>
  <sheetProtection/>
  <mergeCells count="47">
    <mergeCell ref="C21:E21"/>
    <mergeCell ref="D6:D7"/>
    <mergeCell ref="J7:K7"/>
    <mergeCell ref="F7:G7"/>
    <mergeCell ref="C79:E79"/>
    <mergeCell ref="C61:E61"/>
    <mergeCell ref="C60:E60"/>
    <mergeCell ref="C68:E68"/>
    <mergeCell ref="C67:E67"/>
    <mergeCell ref="C73:E73"/>
    <mergeCell ref="C72:E72"/>
    <mergeCell ref="C78:E78"/>
    <mergeCell ref="E80:V80"/>
    <mergeCell ref="A81:D81"/>
    <mergeCell ref="T81:V81"/>
    <mergeCell ref="A85:D85"/>
    <mergeCell ref="T85:V85"/>
    <mergeCell ref="C30:E30"/>
    <mergeCell ref="C8:E8"/>
    <mergeCell ref="C1:E1"/>
    <mergeCell ref="C2:E2"/>
    <mergeCell ref="A3:V3"/>
    <mergeCell ref="A4:V4"/>
    <mergeCell ref="T6:V6"/>
    <mergeCell ref="C18:E18"/>
    <mergeCell ref="C17:E17"/>
    <mergeCell ref="C22:E22"/>
    <mergeCell ref="C45:E45"/>
    <mergeCell ref="C44:E44"/>
    <mergeCell ref="A6:A7"/>
    <mergeCell ref="B6:B7"/>
    <mergeCell ref="C37:E37"/>
    <mergeCell ref="C36:E36"/>
    <mergeCell ref="C6:C7"/>
    <mergeCell ref="C26:E26"/>
    <mergeCell ref="C25:E25"/>
    <mergeCell ref="C29:E29"/>
    <mergeCell ref="C51:E51"/>
    <mergeCell ref="C50:E50"/>
    <mergeCell ref="P6:S6"/>
    <mergeCell ref="P7:Q7"/>
    <mergeCell ref="R7:S7"/>
    <mergeCell ref="F6:K6"/>
    <mergeCell ref="H7:I7"/>
    <mergeCell ref="L6:M7"/>
    <mergeCell ref="N6:O7"/>
    <mergeCell ref="E6:E7"/>
  </mergeCells>
  <printOptions/>
  <pageMargins left="0.27" right="0.2" top="0.27" bottom="0.39" header="0.18" footer="0.28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1"/>
  <sheetViews>
    <sheetView workbookViewId="0" topLeftCell="A37">
      <selection activeCell="C54" sqref="C54:E54"/>
    </sheetView>
  </sheetViews>
  <sheetFormatPr defaultColWidth="9.140625" defaultRowHeight="12.75" customHeight="1"/>
  <cols>
    <col min="1" max="1" width="5.28125" style="3" customWidth="1"/>
    <col min="2" max="2" width="5.8515625" style="3" customWidth="1"/>
    <col min="3" max="3" width="15.8515625" style="2" customWidth="1"/>
    <col min="4" max="4" width="29.421875" style="2" customWidth="1"/>
    <col min="5" max="5" width="14.00390625" style="2" customWidth="1"/>
    <col min="6" max="18" width="10.28125" style="2" hidden="1" customWidth="1"/>
    <col min="19" max="19" width="0.13671875" style="2" hidden="1" customWidth="1"/>
    <col min="20" max="20" width="11.57421875" style="2" customWidth="1"/>
    <col min="21" max="21" width="7.28125" style="2" customWidth="1"/>
    <col min="22" max="22" width="12.421875" style="2" customWidth="1"/>
    <col min="23" max="16384" width="10.28125" style="2" customWidth="1"/>
  </cols>
  <sheetData>
    <row r="1" spans="1:5" s="5" customFormat="1" ht="24.75" customHeight="1">
      <c r="A1" s="4"/>
      <c r="B1" s="4"/>
      <c r="C1" s="74" t="s">
        <v>0</v>
      </c>
      <c r="D1" s="74"/>
      <c r="E1" s="74"/>
    </row>
    <row r="2" spans="1:21" s="5" customFormat="1" ht="18.75" customHeight="1">
      <c r="A2" s="4"/>
      <c r="B2" s="4"/>
      <c r="C2" s="75" t="s">
        <v>1</v>
      </c>
      <c r="D2" s="75"/>
      <c r="E2" s="7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2" s="5" customFormat="1" ht="24.75" customHeight="1">
      <c r="A3" s="74" t="s">
        <v>187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</row>
    <row r="4" spans="1:23" s="5" customFormat="1" ht="18.75" customHeight="1">
      <c r="A4" s="76" t="s">
        <v>194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"/>
    </row>
    <row r="5" spans="1:22" s="5" customFormat="1" ht="18.7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30"/>
    </row>
    <row r="6" spans="1:23" s="1" customFormat="1" ht="25.5" customHeight="1">
      <c r="A6" s="61" t="s">
        <v>2</v>
      </c>
      <c r="B6" s="61" t="s">
        <v>2</v>
      </c>
      <c r="C6" s="61" t="s">
        <v>3</v>
      </c>
      <c r="D6" s="61" t="s">
        <v>4</v>
      </c>
      <c r="E6" s="61" t="s">
        <v>5</v>
      </c>
      <c r="F6" s="61" t="s">
        <v>6</v>
      </c>
      <c r="G6" s="61"/>
      <c r="H6" s="61"/>
      <c r="I6" s="61"/>
      <c r="J6" s="61"/>
      <c r="K6" s="61"/>
      <c r="L6" s="61" t="s">
        <v>7</v>
      </c>
      <c r="M6" s="61"/>
      <c r="N6" s="61" t="s">
        <v>8</v>
      </c>
      <c r="O6" s="61"/>
      <c r="P6" s="60" t="s">
        <v>9</v>
      </c>
      <c r="Q6" s="60"/>
      <c r="R6" s="60"/>
      <c r="S6" s="60"/>
      <c r="T6" s="77" t="s">
        <v>185</v>
      </c>
      <c r="U6" s="78"/>
      <c r="V6" s="79"/>
      <c r="W6" s="8"/>
    </row>
    <row r="7" spans="1:23" s="1" customFormat="1" ht="25.5" customHeight="1">
      <c r="A7" s="61"/>
      <c r="B7" s="61"/>
      <c r="C7" s="61"/>
      <c r="D7" s="61"/>
      <c r="E7" s="61"/>
      <c r="F7" s="61" t="s">
        <v>10</v>
      </c>
      <c r="G7" s="61"/>
      <c r="H7" s="61" t="s">
        <v>11</v>
      </c>
      <c r="I7" s="61"/>
      <c r="J7" s="61" t="s">
        <v>12</v>
      </c>
      <c r="K7" s="61"/>
      <c r="L7" s="61"/>
      <c r="M7" s="61"/>
      <c r="N7" s="61"/>
      <c r="O7" s="61"/>
      <c r="P7" s="61" t="s">
        <v>10</v>
      </c>
      <c r="Q7" s="61"/>
      <c r="R7" s="61" t="s">
        <v>13</v>
      </c>
      <c r="S7" s="61"/>
      <c r="T7" s="29" t="s">
        <v>14</v>
      </c>
      <c r="U7" s="29" t="s">
        <v>15</v>
      </c>
      <c r="V7" s="28" t="s">
        <v>186</v>
      </c>
      <c r="W7" s="8"/>
    </row>
    <row r="8" spans="1:22" ht="19.5" customHeight="1">
      <c r="A8" s="20"/>
      <c r="B8" s="20"/>
      <c r="C8" s="71" t="s">
        <v>17</v>
      </c>
      <c r="D8" s="72"/>
      <c r="E8" s="73"/>
      <c r="F8" s="21"/>
      <c r="G8" s="22"/>
      <c r="H8" s="21"/>
      <c r="I8" s="22"/>
      <c r="J8" s="21"/>
      <c r="K8" s="22"/>
      <c r="L8" s="22"/>
      <c r="M8" s="22"/>
      <c r="N8" s="21"/>
      <c r="O8" s="22"/>
      <c r="P8" s="21"/>
      <c r="Q8" s="22"/>
      <c r="R8" s="23"/>
      <c r="S8" s="23"/>
      <c r="T8" s="23"/>
      <c r="U8" s="23"/>
      <c r="V8" s="23"/>
    </row>
    <row r="9" spans="1:22" ht="19.5" customHeight="1">
      <c r="A9" s="9">
        <f aca="true" t="shared" si="0" ref="A9:A14">+A8+1</f>
        <v>1</v>
      </c>
      <c r="B9" s="9">
        <f aca="true" t="shared" si="1" ref="B9:B62">+B8+1</f>
        <v>1</v>
      </c>
      <c r="C9" s="13" t="s">
        <v>18</v>
      </c>
      <c r="D9" s="13" t="s">
        <v>19</v>
      </c>
      <c r="E9" s="14" t="s">
        <v>20</v>
      </c>
      <c r="F9" s="15">
        <v>890000</v>
      </c>
      <c r="G9" s="15">
        <v>0</v>
      </c>
      <c r="H9" s="15">
        <v>0</v>
      </c>
      <c r="I9" s="15">
        <v>0</v>
      </c>
      <c r="J9" s="15">
        <v>4140000</v>
      </c>
      <c r="K9" s="15">
        <v>0</v>
      </c>
      <c r="L9" s="15">
        <v>0</v>
      </c>
      <c r="M9" s="16"/>
      <c r="N9" s="16">
        <v>5030000</v>
      </c>
      <c r="O9" s="15">
        <v>0</v>
      </c>
      <c r="P9" s="15">
        <v>0</v>
      </c>
      <c r="Q9" s="15">
        <v>0</v>
      </c>
      <c r="R9" s="16">
        <v>0</v>
      </c>
      <c r="S9" s="16">
        <v>0</v>
      </c>
      <c r="T9" s="15">
        <v>5030000</v>
      </c>
      <c r="U9" s="15">
        <v>0</v>
      </c>
      <c r="V9" s="15">
        <f aca="true" t="shared" si="2" ref="V9:V14">+T9+U9</f>
        <v>5030000</v>
      </c>
    </row>
    <row r="10" spans="1:22" ht="19.5" customHeight="1">
      <c r="A10" s="9">
        <f t="shared" si="0"/>
        <v>2</v>
      </c>
      <c r="B10" s="9">
        <f t="shared" si="1"/>
        <v>2</v>
      </c>
      <c r="C10" s="13" t="s">
        <v>21</v>
      </c>
      <c r="D10" s="13" t="s">
        <v>22</v>
      </c>
      <c r="E10" s="14" t="s">
        <v>23</v>
      </c>
      <c r="F10" s="15">
        <v>890000</v>
      </c>
      <c r="G10" s="15">
        <v>0</v>
      </c>
      <c r="H10" s="15">
        <v>0</v>
      </c>
      <c r="I10" s="15">
        <v>0</v>
      </c>
      <c r="J10" s="15">
        <v>4140000</v>
      </c>
      <c r="K10" s="15">
        <v>0</v>
      </c>
      <c r="L10" s="15">
        <v>0</v>
      </c>
      <c r="M10" s="16"/>
      <c r="N10" s="16">
        <v>5030000</v>
      </c>
      <c r="O10" s="15">
        <v>0</v>
      </c>
      <c r="P10" s="15">
        <v>0</v>
      </c>
      <c r="Q10" s="15">
        <v>0</v>
      </c>
      <c r="R10" s="16">
        <v>0</v>
      </c>
      <c r="S10" s="16">
        <v>0</v>
      </c>
      <c r="T10" s="15">
        <v>5030000</v>
      </c>
      <c r="U10" s="15">
        <v>0</v>
      </c>
      <c r="V10" s="15">
        <f t="shared" si="2"/>
        <v>5030000</v>
      </c>
    </row>
    <row r="11" spans="1:22" ht="19.5" customHeight="1">
      <c r="A11" s="9">
        <f t="shared" si="0"/>
        <v>3</v>
      </c>
      <c r="B11" s="9">
        <f t="shared" si="1"/>
        <v>3</v>
      </c>
      <c r="C11" s="13" t="s">
        <v>33</v>
      </c>
      <c r="D11" s="13" t="s">
        <v>34</v>
      </c>
      <c r="E11" s="14" t="s">
        <v>35</v>
      </c>
      <c r="F11" s="15">
        <v>890000</v>
      </c>
      <c r="G11" s="15">
        <v>0</v>
      </c>
      <c r="H11" s="15">
        <v>0</v>
      </c>
      <c r="I11" s="15">
        <v>0</v>
      </c>
      <c r="J11" s="15">
        <v>4140000</v>
      </c>
      <c r="K11" s="15">
        <v>0</v>
      </c>
      <c r="L11" s="15">
        <v>0</v>
      </c>
      <c r="M11" s="16"/>
      <c r="N11" s="16">
        <v>5030000</v>
      </c>
      <c r="O11" s="15">
        <v>0</v>
      </c>
      <c r="P11" s="15">
        <v>0</v>
      </c>
      <c r="Q11" s="15">
        <v>0</v>
      </c>
      <c r="R11" s="16">
        <v>0</v>
      </c>
      <c r="S11" s="16">
        <v>0</v>
      </c>
      <c r="T11" s="15">
        <v>5030000</v>
      </c>
      <c r="U11" s="15">
        <v>0</v>
      </c>
      <c r="V11" s="15">
        <f t="shared" si="2"/>
        <v>5030000</v>
      </c>
    </row>
    <row r="12" spans="1:22" ht="23.25" customHeight="1">
      <c r="A12" s="9">
        <f t="shared" si="0"/>
        <v>4</v>
      </c>
      <c r="B12" s="9">
        <f t="shared" si="1"/>
        <v>4</v>
      </c>
      <c r="C12" s="13" t="s">
        <v>36</v>
      </c>
      <c r="D12" s="13" t="s">
        <v>37</v>
      </c>
      <c r="E12" s="14" t="s">
        <v>16</v>
      </c>
      <c r="F12" s="15">
        <v>1120000</v>
      </c>
      <c r="G12" s="15">
        <v>0</v>
      </c>
      <c r="H12" s="15">
        <v>0</v>
      </c>
      <c r="I12" s="15">
        <v>0</v>
      </c>
      <c r="J12" s="15">
        <v>4830000</v>
      </c>
      <c r="K12" s="15">
        <v>0</v>
      </c>
      <c r="L12" s="15">
        <v>0</v>
      </c>
      <c r="M12" s="16"/>
      <c r="N12" s="16">
        <v>5950000</v>
      </c>
      <c r="O12" s="15">
        <v>0</v>
      </c>
      <c r="P12" s="15">
        <v>1120000</v>
      </c>
      <c r="Q12" s="15">
        <v>0</v>
      </c>
      <c r="R12" s="16">
        <v>2880000</v>
      </c>
      <c r="S12" s="16">
        <v>0</v>
      </c>
      <c r="T12" s="15">
        <v>1950000</v>
      </c>
      <c r="U12" s="15">
        <v>0</v>
      </c>
      <c r="V12" s="15">
        <f t="shared" si="2"/>
        <v>1950000</v>
      </c>
    </row>
    <row r="13" spans="1:22" ht="19.5" customHeight="1">
      <c r="A13" s="9">
        <f t="shared" si="0"/>
        <v>5</v>
      </c>
      <c r="B13" s="9">
        <f t="shared" si="1"/>
        <v>5</v>
      </c>
      <c r="C13" s="13" t="s">
        <v>38</v>
      </c>
      <c r="D13" s="13" t="s">
        <v>39</v>
      </c>
      <c r="E13" s="14" t="s">
        <v>40</v>
      </c>
      <c r="F13" s="15">
        <v>890000</v>
      </c>
      <c r="G13" s="15">
        <v>0</v>
      </c>
      <c r="H13" s="15">
        <v>0</v>
      </c>
      <c r="I13" s="15">
        <v>0</v>
      </c>
      <c r="J13" s="15">
        <v>4140000</v>
      </c>
      <c r="K13" s="15">
        <v>0</v>
      </c>
      <c r="L13" s="15">
        <v>0</v>
      </c>
      <c r="M13" s="16"/>
      <c r="N13" s="16">
        <v>5030000</v>
      </c>
      <c r="O13" s="15">
        <v>0</v>
      </c>
      <c r="P13" s="15">
        <v>0</v>
      </c>
      <c r="Q13" s="15">
        <v>0</v>
      </c>
      <c r="R13" s="16">
        <v>0</v>
      </c>
      <c r="S13" s="16">
        <v>0</v>
      </c>
      <c r="T13" s="15">
        <v>5030000</v>
      </c>
      <c r="U13" s="15">
        <v>0</v>
      </c>
      <c r="V13" s="15">
        <f t="shared" si="2"/>
        <v>5030000</v>
      </c>
    </row>
    <row r="14" spans="1:22" ht="19.5" customHeight="1">
      <c r="A14" s="9">
        <f t="shared" si="0"/>
        <v>6</v>
      </c>
      <c r="B14" s="9">
        <f t="shared" si="1"/>
        <v>6</v>
      </c>
      <c r="C14" s="13" t="s">
        <v>44</v>
      </c>
      <c r="D14" s="13" t="s">
        <v>45</v>
      </c>
      <c r="E14" s="14" t="s">
        <v>46</v>
      </c>
      <c r="F14" s="15">
        <v>660000</v>
      </c>
      <c r="G14" s="15">
        <v>0</v>
      </c>
      <c r="H14" s="15">
        <v>0</v>
      </c>
      <c r="I14" s="15">
        <v>0</v>
      </c>
      <c r="J14" s="15">
        <v>3680000</v>
      </c>
      <c r="K14" s="15">
        <v>0</v>
      </c>
      <c r="L14" s="15">
        <v>0</v>
      </c>
      <c r="M14" s="16"/>
      <c r="N14" s="16">
        <v>4340000</v>
      </c>
      <c r="O14" s="15">
        <v>0</v>
      </c>
      <c r="P14" s="15">
        <v>0</v>
      </c>
      <c r="Q14" s="15">
        <v>0</v>
      </c>
      <c r="R14" s="16">
        <v>0</v>
      </c>
      <c r="S14" s="16">
        <v>0</v>
      </c>
      <c r="T14" s="15">
        <v>4340000</v>
      </c>
      <c r="U14" s="15">
        <v>0</v>
      </c>
      <c r="V14" s="15">
        <f t="shared" si="2"/>
        <v>4340000</v>
      </c>
    </row>
    <row r="15" spans="1:22" ht="19.5" customHeight="1">
      <c r="A15" s="9"/>
      <c r="B15" s="9"/>
      <c r="C15" s="57" t="s">
        <v>47</v>
      </c>
      <c r="D15" s="58"/>
      <c r="E15" s="59"/>
      <c r="F15" s="17">
        <f aca="true" t="shared" si="3" ref="F15:V15">SUM(F9:F14)</f>
        <v>5340000</v>
      </c>
      <c r="G15" s="17">
        <f t="shared" si="3"/>
        <v>0</v>
      </c>
      <c r="H15" s="17">
        <f t="shared" si="3"/>
        <v>0</v>
      </c>
      <c r="I15" s="17">
        <f t="shared" si="3"/>
        <v>0</v>
      </c>
      <c r="J15" s="17">
        <f t="shared" si="3"/>
        <v>25070000</v>
      </c>
      <c r="K15" s="17">
        <f t="shared" si="3"/>
        <v>0</v>
      </c>
      <c r="L15" s="17">
        <f t="shared" si="3"/>
        <v>0</v>
      </c>
      <c r="M15" s="17">
        <f t="shared" si="3"/>
        <v>0</v>
      </c>
      <c r="N15" s="17">
        <f t="shared" si="3"/>
        <v>30410000</v>
      </c>
      <c r="O15" s="17">
        <f t="shared" si="3"/>
        <v>0</v>
      </c>
      <c r="P15" s="17">
        <f t="shared" si="3"/>
        <v>1120000</v>
      </c>
      <c r="Q15" s="17">
        <f t="shared" si="3"/>
        <v>0</v>
      </c>
      <c r="R15" s="17">
        <f t="shared" si="3"/>
        <v>2880000</v>
      </c>
      <c r="S15" s="17">
        <f t="shared" si="3"/>
        <v>0</v>
      </c>
      <c r="T15" s="17">
        <f t="shared" si="3"/>
        <v>26410000</v>
      </c>
      <c r="U15" s="17">
        <f t="shared" si="3"/>
        <v>0</v>
      </c>
      <c r="V15" s="17">
        <f t="shared" si="3"/>
        <v>26410000</v>
      </c>
    </row>
    <row r="16" spans="1:22" ht="19.5" customHeight="1">
      <c r="A16" s="9"/>
      <c r="B16" s="9"/>
      <c r="C16" s="54" t="s">
        <v>48</v>
      </c>
      <c r="D16" s="55"/>
      <c r="E16" s="56"/>
      <c r="F16" s="10"/>
      <c r="G16" s="11"/>
      <c r="H16" s="10"/>
      <c r="I16" s="11"/>
      <c r="J16" s="10"/>
      <c r="K16" s="11"/>
      <c r="L16" s="11"/>
      <c r="M16" s="11"/>
      <c r="N16" s="10"/>
      <c r="O16" s="11"/>
      <c r="P16" s="10"/>
      <c r="Q16" s="11"/>
      <c r="R16" s="12"/>
      <c r="S16" s="12"/>
      <c r="T16" s="12"/>
      <c r="U16" s="12"/>
      <c r="V16" s="12"/>
    </row>
    <row r="17" spans="1:22" ht="19.5" customHeight="1">
      <c r="A17" s="9">
        <v>7</v>
      </c>
      <c r="B17" s="9">
        <f t="shared" si="1"/>
        <v>1</v>
      </c>
      <c r="C17" s="13" t="s">
        <v>53</v>
      </c>
      <c r="D17" s="13" t="s">
        <v>54</v>
      </c>
      <c r="E17" s="14" t="s">
        <v>55</v>
      </c>
      <c r="F17" s="15">
        <v>1350000</v>
      </c>
      <c r="G17" s="15">
        <v>0</v>
      </c>
      <c r="H17" s="15">
        <v>0</v>
      </c>
      <c r="I17" s="15">
        <v>0</v>
      </c>
      <c r="J17" s="15">
        <v>5060000</v>
      </c>
      <c r="K17" s="15">
        <v>0</v>
      </c>
      <c r="L17" s="15">
        <v>0</v>
      </c>
      <c r="M17" s="16"/>
      <c r="N17" s="16">
        <v>6410000</v>
      </c>
      <c r="O17" s="15">
        <v>0</v>
      </c>
      <c r="P17" s="15">
        <v>0</v>
      </c>
      <c r="Q17" s="15">
        <v>0</v>
      </c>
      <c r="R17" s="16">
        <v>0</v>
      </c>
      <c r="S17" s="16">
        <v>0</v>
      </c>
      <c r="T17" s="15">
        <v>6410000</v>
      </c>
      <c r="U17" s="15">
        <v>0</v>
      </c>
      <c r="V17" s="15">
        <f>+T17+U17</f>
        <v>6410000</v>
      </c>
    </row>
    <row r="18" spans="1:22" ht="19.5" customHeight="1">
      <c r="A18" s="9"/>
      <c r="B18" s="9"/>
      <c r="C18" s="57" t="s">
        <v>56</v>
      </c>
      <c r="D18" s="58"/>
      <c r="E18" s="59"/>
      <c r="F18" s="17">
        <f aca="true" t="shared" si="4" ref="F18:V18">SUM(F17:F17)</f>
        <v>1350000</v>
      </c>
      <c r="G18" s="17">
        <f t="shared" si="4"/>
        <v>0</v>
      </c>
      <c r="H18" s="17">
        <f t="shared" si="4"/>
        <v>0</v>
      </c>
      <c r="I18" s="17">
        <f t="shared" si="4"/>
        <v>0</v>
      </c>
      <c r="J18" s="17">
        <f t="shared" si="4"/>
        <v>5060000</v>
      </c>
      <c r="K18" s="17">
        <f t="shared" si="4"/>
        <v>0</v>
      </c>
      <c r="L18" s="17">
        <f t="shared" si="4"/>
        <v>0</v>
      </c>
      <c r="M18" s="17">
        <f t="shared" si="4"/>
        <v>0</v>
      </c>
      <c r="N18" s="17">
        <f t="shared" si="4"/>
        <v>6410000</v>
      </c>
      <c r="O18" s="17">
        <f t="shared" si="4"/>
        <v>0</v>
      </c>
      <c r="P18" s="17">
        <f t="shared" si="4"/>
        <v>0</v>
      </c>
      <c r="Q18" s="17">
        <f t="shared" si="4"/>
        <v>0</v>
      </c>
      <c r="R18" s="17">
        <f t="shared" si="4"/>
        <v>0</v>
      </c>
      <c r="S18" s="17">
        <f t="shared" si="4"/>
        <v>0</v>
      </c>
      <c r="T18" s="17">
        <f t="shared" si="4"/>
        <v>6410000</v>
      </c>
      <c r="U18" s="17">
        <f t="shared" si="4"/>
        <v>0</v>
      </c>
      <c r="V18" s="17">
        <f t="shared" si="4"/>
        <v>6410000</v>
      </c>
    </row>
    <row r="19" spans="1:22" ht="19.5" customHeight="1">
      <c r="A19" s="9"/>
      <c r="B19" s="9"/>
      <c r="C19" s="62" t="s">
        <v>57</v>
      </c>
      <c r="D19" s="63"/>
      <c r="E19" s="64"/>
      <c r="F19" s="10"/>
      <c r="G19" s="11"/>
      <c r="H19" s="10"/>
      <c r="I19" s="11"/>
      <c r="J19" s="10"/>
      <c r="K19" s="11"/>
      <c r="L19" s="11"/>
      <c r="M19" s="11"/>
      <c r="N19" s="10"/>
      <c r="O19" s="11"/>
      <c r="P19" s="10"/>
      <c r="Q19" s="11"/>
      <c r="R19" s="12"/>
      <c r="S19" s="12"/>
      <c r="T19" s="12"/>
      <c r="U19" s="12"/>
      <c r="V19" s="12"/>
    </row>
    <row r="20" spans="1:22" ht="17.25" customHeight="1">
      <c r="A20" s="9">
        <v>8</v>
      </c>
      <c r="B20" s="9">
        <f t="shared" si="1"/>
        <v>1</v>
      </c>
      <c r="C20" s="13" t="s">
        <v>59</v>
      </c>
      <c r="D20" s="13" t="s">
        <v>60</v>
      </c>
      <c r="E20" s="14" t="s">
        <v>49</v>
      </c>
      <c r="F20" s="15">
        <v>890000</v>
      </c>
      <c r="G20" s="15">
        <v>0</v>
      </c>
      <c r="H20" s="15">
        <v>0</v>
      </c>
      <c r="I20" s="15">
        <v>0</v>
      </c>
      <c r="J20" s="15">
        <v>5060000</v>
      </c>
      <c r="K20" s="15">
        <v>0</v>
      </c>
      <c r="L20" s="15">
        <v>0</v>
      </c>
      <c r="M20" s="16"/>
      <c r="N20" s="16">
        <v>5950000</v>
      </c>
      <c r="O20" s="15">
        <v>0</v>
      </c>
      <c r="P20" s="15">
        <v>0</v>
      </c>
      <c r="Q20" s="15">
        <v>0</v>
      </c>
      <c r="R20" s="16">
        <v>0</v>
      </c>
      <c r="S20" s="16">
        <v>0</v>
      </c>
      <c r="T20" s="15">
        <v>5950000</v>
      </c>
      <c r="U20" s="15">
        <v>0</v>
      </c>
      <c r="V20" s="15">
        <f>+T20+U20</f>
        <v>5950000</v>
      </c>
    </row>
    <row r="21" spans="1:22" ht="19.5" customHeight="1">
      <c r="A21" s="9">
        <f>+A20+1</f>
        <v>9</v>
      </c>
      <c r="B21" s="9">
        <f t="shared" si="1"/>
        <v>2</v>
      </c>
      <c r="C21" s="13" t="s">
        <v>62</v>
      </c>
      <c r="D21" s="13" t="s">
        <v>63</v>
      </c>
      <c r="E21" s="14" t="s">
        <v>64</v>
      </c>
      <c r="F21" s="15">
        <v>890000</v>
      </c>
      <c r="G21" s="15">
        <v>0</v>
      </c>
      <c r="H21" s="15">
        <v>0</v>
      </c>
      <c r="I21" s="15">
        <v>0</v>
      </c>
      <c r="J21" s="15">
        <v>5060000</v>
      </c>
      <c r="K21" s="15">
        <v>0</v>
      </c>
      <c r="L21" s="15">
        <v>0</v>
      </c>
      <c r="M21" s="16"/>
      <c r="N21" s="16">
        <v>5950000</v>
      </c>
      <c r="O21" s="15">
        <v>0</v>
      </c>
      <c r="P21" s="15">
        <v>0</v>
      </c>
      <c r="Q21" s="15">
        <v>0</v>
      </c>
      <c r="R21" s="16">
        <v>0</v>
      </c>
      <c r="S21" s="16">
        <v>0</v>
      </c>
      <c r="T21" s="15">
        <v>5950000</v>
      </c>
      <c r="U21" s="15">
        <v>0</v>
      </c>
      <c r="V21" s="15">
        <f>+T21+U21</f>
        <v>5950000</v>
      </c>
    </row>
    <row r="22" spans="1:22" ht="19.5" customHeight="1">
      <c r="A22" s="9"/>
      <c r="B22" s="9"/>
      <c r="C22" s="65" t="s">
        <v>65</v>
      </c>
      <c r="D22" s="66"/>
      <c r="E22" s="67"/>
      <c r="F22" s="17">
        <f aca="true" t="shared" si="5" ref="F22:V22">SUM(F20:F21)</f>
        <v>1780000</v>
      </c>
      <c r="G22" s="17">
        <f t="shared" si="5"/>
        <v>0</v>
      </c>
      <c r="H22" s="17">
        <f t="shared" si="5"/>
        <v>0</v>
      </c>
      <c r="I22" s="17">
        <f t="shared" si="5"/>
        <v>0</v>
      </c>
      <c r="J22" s="17">
        <f t="shared" si="5"/>
        <v>10120000</v>
      </c>
      <c r="K22" s="17">
        <f t="shared" si="5"/>
        <v>0</v>
      </c>
      <c r="L22" s="17">
        <f t="shared" si="5"/>
        <v>0</v>
      </c>
      <c r="M22" s="17">
        <f t="shared" si="5"/>
        <v>0</v>
      </c>
      <c r="N22" s="17">
        <f t="shared" si="5"/>
        <v>11900000</v>
      </c>
      <c r="O22" s="17">
        <f t="shared" si="5"/>
        <v>0</v>
      </c>
      <c r="P22" s="17">
        <f t="shared" si="5"/>
        <v>0</v>
      </c>
      <c r="Q22" s="17">
        <f t="shared" si="5"/>
        <v>0</v>
      </c>
      <c r="R22" s="17">
        <f t="shared" si="5"/>
        <v>0</v>
      </c>
      <c r="S22" s="17">
        <f t="shared" si="5"/>
        <v>0</v>
      </c>
      <c r="T22" s="17">
        <f t="shared" si="5"/>
        <v>11900000</v>
      </c>
      <c r="U22" s="17">
        <f t="shared" si="5"/>
        <v>0</v>
      </c>
      <c r="V22" s="17">
        <f t="shared" si="5"/>
        <v>11900000</v>
      </c>
    </row>
    <row r="23" spans="1:22" ht="19.5" customHeight="1">
      <c r="A23" s="9"/>
      <c r="B23" s="9"/>
      <c r="C23" s="62" t="s">
        <v>66</v>
      </c>
      <c r="D23" s="63"/>
      <c r="E23" s="64"/>
      <c r="F23" s="10"/>
      <c r="G23" s="11"/>
      <c r="H23" s="10"/>
      <c r="I23" s="11"/>
      <c r="J23" s="10"/>
      <c r="K23" s="11"/>
      <c r="L23" s="11"/>
      <c r="M23" s="11"/>
      <c r="N23" s="10"/>
      <c r="O23" s="11"/>
      <c r="P23" s="10"/>
      <c r="Q23" s="11"/>
      <c r="R23" s="12"/>
      <c r="S23" s="12"/>
      <c r="T23" s="12"/>
      <c r="U23" s="12"/>
      <c r="V23" s="12"/>
    </row>
    <row r="24" spans="1:22" ht="19.5" customHeight="1">
      <c r="A24" s="9">
        <v>10</v>
      </c>
      <c r="B24" s="9">
        <f t="shared" si="1"/>
        <v>1</v>
      </c>
      <c r="C24" s="13" t="s">
        <v>69</v>
      </c>
      <c r="D24" s="13" t="s">
        <v>70</v>
      </c>
      <c r="E24" s="14" t="s">
        <v>71</v>
      </c>
      <c r="F24" s="15">
        <v>890000</v>
      </c>
      <c r="G24" s="15">
        <v>0</v>
      </c>
      <c r="H24" s="15">
        <v>0</v>
      </c>
      <c r="I24" s="15">
        <v>0</v>
      </c>
      <c r="J24" s="15">
        <v>5520000</v>
      </c>
      <c r="K24" s="15">
        <v>0</v>
      </c>
      <c r="L24" s="15">
        <v>0</v>
      </c>
      <c r="M24" s="16"/>
      <c r="N24" s="16">
        <v>6410000</v>
      </c>
      <c r="O24" s="15">
        <v>0</v>
      </c>
      <c r="P24" s="15">
        <v>0</v>
      </c>
      <c r="Q24" s="15">
        <v>0</v>
      </c>
      <c r="R24" s="16">
        <v>0</v>
      </c>
      <c r="S24" s="16">
        <v>0</v>
      </c>
      <c r="T24" s="15">
        <v>6410000</v>
      </c>
      <c r="U24" s="15">
        <v>0</v>
      </c>
      <c r="V24" s="15">
        <f>+T24+U24</f>
        <v>6410000</v>
      </c>
    </row>
    <row r="25" spans="1:22" ht="19.5" customHeight="1">
      <c r="A25" s="9">
        <f>+A24+1</f>
        <v>11</v>
      </c>
      <c r="B25" s="9">
        <f t="shared" si="1"/>
        <v>2</v>
      </c>
      <c r="C25" s="13" t="s">
        <v>73</v>
      </c>
      <c r="D25" s="13" t="s">
        <v>74</v>
      </c>
      <c r="E25" s="14" t="s">
        <v>75</v>
      </c>
      <c r="F25" s="15">
        <v>890000</v>
      </c>
      <c r="G25" s="15">
        <v>0</v>
      </c>
      <c r="H25" s="15">
        <v>0</v>
      </c>
      <c r="I25" s="15">
        <v>0</v>
      </c>
      <c r="J25" s="15">
        <v>5520000</v>
      </c>
      <c r="K25" s="15">
        <v>0</v>
      </c>
      <c r="L25" s="15">
        <v>0</v>
      </c>
      <c r="M25" s="16"/>
      <c r="N25" s="16">
        <v>6410000</v>
      </c>
      <c r="O25" s="15">
        <v>0</v>
      </c>
      <c r="P25" s="15">
        <v>0</v>
      </c>
      <c r="Q25" s="15">
        <v>0</v>
      </c>
      <c r="R25" s="16">
        <v>0</v>
      </c>
      <c r="S25" s="16">
        <v>0</v>
      </c>
      <c r="T25" s="15">
        <v>6410000</v>
      </c>
      <c r="U25" s="15">
        <v>0</v>
      </c>
      <c r="V25" s="15">
        <f>+T25+U25</f>
        <v>6410000</v>
      </c>
    </row>
    <row r="26" spans="1:22" ht="19.5" customHeight="1">
      <c r="A26" s="9"/>
      <c r="B26" s="9"/>
      <c r="C26" s="65" t="s">
        <v>77</v>
      </c>
      <c r="D26" s="66"/>
      <c r="E26" s="67"/>
      <c r="F26" s="17">
        <f aca="true" t="shared" si="6" ref="F26:V26">SUM(F24:F25)</f>
        <v>1780000</v>
      </c>
      <c r="G26" s="17">
        <f t="shared" si="6"/>
        <v>0</v>
      </c>
      <c r="H26" s="17">
        <f t="shared" si="6"/>
        <v>0</v>
      </c>
      <c r="I26" s="17">
        <f t="shared" si="6"/>
        <v>0</v>
      </c>
      <c r="J26" s="17">
        <f t="shared" si="6"/>
        <v>11040000</v>
      </c>
      <c r="K26" s="17">
        <f t="shared" si="6"/>
        <v>0</v>
      </c>
      <c r="L26" s="17">
        <f t="shared" si="6"/>
        <v>0</v>
      </c>
      <c r="M26" s="17">
        <f t="shared" si="6"/>
        <v>0</v>
      </c>
      <c r="N26" s="17">
        <f t="shared" si="6"/>
        <v>12820000</v>
      </c>
      <c r="O26" s="17">
        <f t="shared" si="6"/>
        <v>0</v>
      </c>
      <c r="P26" s="17">
        <f t="shared" si="6"/>
        <v>0</v>
      </c>
      <c r="Q26" s="17">
        <f t="shared" si="6"/>
        <v>0</v>
      </c>
      <c r="R26" s="17">
        <f t="shared" si="6"/>
        <v>0</v>
      </c>
      <c r="S26" s="17">
        <f t="shared" si="6"/>
        <v>0</v>
      </c>
      <c r="T26" s="17">
        <f t="shared" si="6"/>
        <v>12820000</v>
      </c>
      <c r="U26" s="17">
        <f t="shared" si="6"/>
        <v>0</v>
      </c>
      <c r="V26" s="17">
        <f t="shared" si="6"/>
        <v>12820000</v>
      </c>
    </row>
    <row r="27" spans="1:22" ht="16.5" customHeight="1">
      <c r="A27" s="9"/>
      <c r="B27" s="9"/>
      <c r="C27" s="62" t="s">
        <v>78</v>
      </c>
      <c r="D27" s="63"/>
      <c r="E27" s="64"/>
      <c r="F27" s="10"/>
      <c r="G27" s="11"/>
      <c r="H27" s="10"/>
      <c r="I27" s="11"/>
      <c r="J27" s="10"/>
      <c r="K27" s="11"/>
      <c r="L27" s="11"/>
      <c r="M27" s="11"/>
      <c r="N27" s="10"/>
      <c r="O27" s="11"/>
      <c r="P27" s="10"/>
      <c r="Q27" s="11"/>
      <c r="R27" s="12"/>
      <c r="S27" s="12"/>
      <c r="T27" s="12"/>
      <c r="U27" s="12"/>
      <c r="V27" s="12"/>
    </row>
    <row r="28" spans="1:22" ht="19.5" customHeight="1">
      <c r="A28" s="9">
        <v>12</v>
      </c>
      <c r="B28" s="9">
        <f t="shared" si="1"/>
        <v>1</v>
      </c>
      <c r="C28" s="13" t="s">
        <v>79</v>
      </c>
      <c r="D28" s="13" t="s">
        <v>80</v>
      </c>
      <c r="E28" s="14" t="s">
        <v>41</v>
      </c>
      <c r="F28" s="15">
        <v>890000</v>
      </c>
      <c r="G28" s="15">
        <v>0</v>
      </c>
      <c r="H28" s="15">
        <v>0</v>
      </c>
      <c r="I28" s="15">
        <v>0</v>
      </c>
      <c r="J28" s="15">
        <v>5520000</v>
      </c>
      <c r="K28" s="15">
        <v>0</v>
      </c>
      <c r="L28" s="15">
        <v>0</v>
      </c>
      <c r="M28" s="16"/>
      <c r="N28" s="16">
        <v>6410000</v>
      </c>
      <c r="O28" s="15">
        <v>0</v>
      </c>
      <c r="P28" s="15">
        <v>0</v>
      </c>
      <c r="Q28" s="15">
        <v>0</v>
      </c>
      <c r="R28" s="16">
        <v>0</v>
      </c>
      <c r="S28" s="16">
        <v>0</v>
      </c>
      <c r="T28" s="15">
        <v>6410000</v>
      </c>
      <c r="U28" s="15">
        <v>0</v>
      </c>
      <c r="V28" s="15">
        <f>+T28+U28</f>
        <v>6410000</v>
      </c>
    </row>
    <row r="29" spans="1:22" ht="19.5" customHeight="1">
      <c r="A29" s="9">
        <f>+A28+1</f>
        <v>13</v>
      </c>
      <c r="B29" s="9">
        <f t="shared" si="1"/>
        <v>2</v>
      </c>
      <c r="C29" s="13" t="s">
        <v>81</v>
      </c>
      <c r="D29" s="13" t="s">
        <v>82</v>
      </c>
      <c r="E29" s="14" t="s">
        <v>83</v>
      </c>
      <c r="F29" s="15">
        <v>532000</v>
      </c>
      <c r="G29" s="15">
        <v>0</v>
      </c>
      <c r="H29" s="15">
        <v>0</v>
      </c>
      <c r="I29" s="15">
        <v>0</v>
      </c>
      <c r="J29" s="15">
        <v>5290000</v>
      </c>
      <c r="K29" s="15">
        <v>0</v>
      </c>
      <c r="L29" s="15">
        <v>0</v>
      </c>
      <c r="M29" s="16"/>
      <c r="N29" s="16">
        <v>5822000</v>
      </c>
      <c r="O29" s="15">
        <v>0</v>
      </c>
      <c r="P29" s="15">
        <v>0</v>
      </c>
      <c r="Q29" s="15">
        <v>0</v>
      </c>
      <c r="R29" s="16">
        <v>0</v>
      </c>
      <c r="S29" s="16">
        <v>0</v>
      </c>
      <c r="T29" s="15">
        <v>5822000</v>
      </c>
      <c r="U29" s="15">
        <v>0</v>
      </c>
      <c r="V29" s="15">
        <f>+T29+U29</f>
        <v>5822000</v>
      </c>
    </row>
    <row r="30" spans="1:22" ht="19.5" customHeight="1">
      <c r="A30" s="9">
        <f>+A29+1</f>
        <v>14</v>
      </c>
      <c r="B30" s="9">
        <f t="shared" si="1"/>
        <v>3</v>
      </c>
      <c r="C30" s="13" t="s">
        <v>84</v>
      </c>
      <c r="D30" s="13" t="s">
        <v>85</v>
      </c>
      <c r="E30" s="14" t="s">
        <v>86</v>
      </c>
      <c r="F30" s="15">
        <v>890000</v>
      </c>
      <c r="G30" s="15">
        <v>0</v>
      </c>
      <c r="H30" s="15">
        <v>0</v>
      </c>
      <c r="I30" s="15">
        <v>0</v>
      </c>
      <c r="J30" s="15">
        <v>5520000</v>
      </c>
      <c r="K30" s="15">
        <v>0</v>
      </c>
      <c r="L30" s="15">
        <v>0</v>
      </c>
      <c r="M30" s="16"/>
      <c r="N30" s="16">
        <v>6410000</v>
      </c>
      <c r="O30" s="15">
        <v>0</v>
      </c>
      <c r="P30" s="15">
        <v>0</v>
      </c>
      <c r="Q30" s="15">
        <v>0</v>
      </c>
      <c r="R30" s="16">
        <v>0</v>
      </c>
      <c r="S30" s="16">
        <v>0</v>
      </c>
      <c r="T30" s="15">
        <v>6410000</v>
      </c>
      <c r="U30" s="15">
        <v>0</v>
      </c>
      <c r="V30" s="15">
        <f>+T30+U30</f>
        <v>6410000</v>
      </c>
    </row>
    <row r="31" spans="1:22" ht="19.5" customHeight="1">
      <c r="A31" s="9"/>
      <c r="B31" s="9"/>
      <c r="C31" s="65" t="s">
        <v>92</v>
      </c>
      <c r="D31" s="66"/>
      <c r="E31" s="67"/>
      <c r="F31" s="17">
        <f aca="true" t="shared" si="7" ref="F31:V31">SUM(F28:F30)</f>
        <v>2312000</v>
      </c>
      <c r="G31" s="17">
        <f t="shared" si="7"/>
        <v>0</v>
      </c>
      <c r="H31" s="17">
        <f t="shared" si="7"/>
        <v>0</v>
      </c>
      <c r="I31" s="17">
        <f t="shared" si="7"/>
        <v>0</v>
      </c>
      <c r="J31" s="17">
        <f t="shared" si="7"/>
        <v>16330000</v>
      </c>
      <c r="K31" s="17">
        <f t="shared" si="7"/>
        <v>0</v>
      </c>
      <c r="L31" s="17">
        <f t="shared" si="7"/>
        <v>0</v>
      </c>
      <c r="M31" s="17">
        <f t="shared" si="7"/>
        <v>0</v>
      </c>
      <c r="N31" s="17">
        <f t="shared" si="7"/>
        <v>18642000</v>
      </c>
      <c r="O31" s="17">
        <f t="shared" si="7"/>
        <v>0</v>
      </c>
      <c r="P31" s="17">
        <f t="shared" si="7"/>
        <v>0</v>
      </c>
      <c r="Q31" s="17">
        <f t="shared" si="7"/>
        <v>0</v>
      </c>
      <c r="R31" s="17">
        <f t="shared" si="7"/>
        <v>0</v>
      </c>
      <c r="S31" s="17">
        <f t="shared" si="7"/>
        <v>0</v>
      </c>
      <c r="T31" s="17">
        <f t="shared" si="7"/>
        <v>18642000</v>
      </c>
      <c r="U31" s="17">
        <f t="shared" si="7"/>
        <v>0</v>
      </c>
      <c r="V31" s="17">
        <f t="shared" si="7"/>
        <v>18642000</v>
      </c>
    </row>
    <row r="32" spans="1:22" ht="19.5" customHeight="1">
      <c r="A32" s="9"/>
      <c r="B32" s="9"/>
      <c r="C32" s="62" t="s">
        <v>93</v>
      </c>
      <c r="D32" s="63"/>
      <c r="E32" s="64"/>
      <c r="F32" s="10"/>
      <c r="G32" s="11"/>
      <c r="H32" s="10"/>
      <c r="I32" s="11"/>
      <c r="J32" s="10"/>
      <c r="K32" s="11"/>
      <c r="L32" s="11"/>
      <c r="M32" s="11"/>
      <c r="N32" s="10"/>
      <c r="O32" s="11"/>
      <c r="P32" s="10"/>
      <c r="Q32" s="11"/>
      <c r="R32" s="12"/>
      <c r="S32" s="12"/>
      <c r="T32" s="12"/>
      <c r="U32" s="12"/>
      <c r="V32" s="12"/>
    </row>
    <row r="33" spans="1:22" ht="19.5" customHeight="1">
      <c r="A33" s="9">
        <v>15</v>
      </c>
      <c r="B33" s="9">
        <f t="shared" si="1"/>
        <v>1</v>
      </c>
      <c r="C33" s="13" t="s">
        <v>94</v>
      </c>
      <c r="D33" s="13" t="s">
        <v>95</v>
      </c>
      <c r="E33" s="14" t="s">
        <v>96</v>
      </c>
      <c r="F33" s="15">
        <v>890000</v>
      </c>
      <c r="G33" s="15">
        <v>0</v>
      </c>
      <c r="H33" s="15">
        <v>0</v>
      </c>
      <c r="I33" s="15">
        <v>0</v>
      </c>
      <c r="J33" s="15">
        <v>6210000</v>
      </c>
      <c r="K33" s="15">
        <v>0</v>
      </c>
      <c r="L33" s="15">
        <v>0</v>
      </c>
      <c r="M33" s="16"/>
      <c r="N33" s="16">
        <v>7100000</v>
      </c>
      <c r="O33" s="15">
        <v>0</v>
      </c>
      <c r="P33" s="15">
        <v>0</v>
      </c>
      <c r="Q33" s="15">
        <v>0</v>
      </c>
      <c r="R33" s="16">
        <v>0</v>
      </c>
      <c r="S33" s="16">
        <v>0</v>
      </c>
      <c r="T33" s="15">
        <v>7100000</v>
      </c>
      <c r="U33" s="15">
        <v>0</v>
      </c>
      <c r="V33" s="15">
        <f>+T33+U33</f>
        <v>7100000</v>
      </c>
    </row>
    <row r="34" spans="1:22" ht="19.5" customHeight="1">
      <c r="A34" s="9">
        <f>+A33+1</f>
        <v>16</v>
      </c>
      <c r="B34" s="9">
        <f t="shared" si="1"/>
        <v>2</v>
      </c>
      <c r="C34" s="13" t="s">
        <v>97</v>
      </c>
      <c r="D34" s="13" t="s">
        <v>98</v>
      </c>
      <c r="E34" s="14" t="s">
        <v>99</v>
      </c>
      <c r="F34" s="15">
        <v>890000</v>
      </c>
      <c r="G34" s="15">
        <v>0</v>
      </c>
      <c r="H34" s="15">
        <v>0</v>
      </c>
      <c r="I34" s="15">
        <v>0</v>
      </c>
      <c r="J34" s="15">
        <v>6210000</v>
      </c>
      <c r="K34" s="15">
        <v>0</v>
      </c>
      <c r="L34" s="15">
        <v>0</v>
      </c>
      <c r="M34" s="16"/>
      <c r="N34" s="16">
        <v>7100000</v>
      </c>
      <c r="O34" s="15">
        <v>0</v>
      </c>
      <c r="P34" s="15">
        <v>0</v>
      </c>
      <c r="Q34" s="15">
        <v>0</v>
      </c>
      <c r="R34" s="16">
        <v>0</v>
      </c>
      <c r="S34" s="16">
        <v>0</v>
      </c>
      <c r="T34" s="15">
        <v>7100000</v>
      </c>
      <c r="U34" s="15">
        <v>0</v>
      </c>
      <c r="V34" s="15">
        <f>+T34+U34</f>
        <v>7100000</v>
      </c>
    </row>
    <row r="35" spans="1:22" ht="19.5" customHeight="1">
      <c r="A35" s="9">
        <f>+A34+1</f>
        <v>17</v>
      </c>
      <c r="B35" s="9">
        <f t="shared" si="1"/>
        <v>3</v>
      </c>
      <c r="C35" s="13" t="s">
        <v>101</v>
      </c>
      <c r="D35" s="13" t="s">
        <v>102</v>
      </c>
      <c r="E35" s="14" t="s">
        <v>42</v>
      </c>
      <c r="F35" s="15">
        <v>890000</v>
      </c>
      <c r="G35" s="15">
        <v>0</v>
      </c>
      <c r="H35" s="15">
        <v>0</v>
      </c>
      <c r="I35" s="15">
        <v>0</v>
      </c>
      <c r="J35" s="15">
        <v>6210000</v>
      </c>
      <c r="K35" s="15">
        <v>0</v>
      </c>
      <c r="L35" s="15">
        <v>0</v>
      </c>
      <c r="M35" s="16"/>
      <c r="N35" s="16">
        <v>7100000</v>
      </c>
      <c r="O35" s="15">
        <v>0</v>
      </c>
      <c r="P35" s="15">
        <v>0</v>
      </c>
      <c r="Q35" s="15">
        <v>0</v>
      </c>
      <c r="R35" s="16">
        <v>0</v>
      </c>
      <c r="S35" s="16">
        <v>0</v>
      </c>
      <c r="T35" s="15">
        <v>7100000</v>
      </c>
      <c r="U35" s="15">
        <v>0</v>
      </c>
      <c r="V35" s="15">
        <f>+T35+U35</f>
        <v>7100000</v>
      </c>
    </row>
    <row r="36" spans="1:22" ht="19.5" customHeight="1">
      <c r="A36" s="9">
        <f>+A35+1</f>
        <v>18</v>
      </c>
      <c r="B36" s="9">
        <f t="shared" si="1"/>
        <v>4</v>
      </c>
      <c r="C36" s="13" t="s">
        <v>103</v>
      </c>
      <c r="D36" s="13" t="s">
        <v>104</v>
      </c>
      <c r="E36" s="14" t="s">
        <v>105</v>
      </c>
      <c r="F36" s="15">
        <v>1810000</v>
      </c>
      <c r="G36" s="15">
        <v>0</v>
      </c>
      <c r="H36" s="15">
        <v>0</v>
      </c>
      <c r="I36" s="15">
        <v>0</v>
      </c>
      <c r="J36" s="15">
        <v>5750000</v>
      </c>
      <c r="K36" s="15">
        <v>0</v>
      </c>
      <c r="L36" s="15">
        <v>0</v>
      </c>
      <c r="M36" s="16"/>
      <c r="N36" s="16">
        <v>7560000</v>
      </c>
      <c r="O36" s="15">
        <v>0</v>
      </c>
      <c r="P36" s="15">
        <v>0</v>
      </c>
      <c r="Q36" s="15">
        <v>0</v>
      </c>
      <c r="R36" s="16">
        <v>0</v>
      </c>
      <c r="S36" s="16">
        <v>0</v>
      </c>
      <c r="T36" s="15">
        <v>7560000</v>
      </c>
      <c r="U36" s="15">
        <v>0</v>
      </c>
      <c r="V36" s="15">
        <f>+T36+U36</f>
        <v>7560000</v>
      </c>
    </row>
    <row r="37" spans="1:22" ht="19.5" customHeight="1">
      <c r="A37" s="9">
        <f>+A36+1</f>
        <v>19</v>
      </c>
      <c r="B37" s="9">
        <f t="shared" si="1"/>
        <v>5</v>
      </c>
      <c r="C37" s="13" t="s">
        <v>106</v>
      </c>
      <c r="D37" s="13" t="s">
        <v>107</v>
      </c>
      <c r="E37" s="14" t="s">
        <v>108</v>
      </c>
      <c r="F37" s="15">
        <v>890000</v>
      </c>
      <c r="G37" s="15">
        <v>0</v>
      </c>
      <c r="H37" s="15">
        <v>0</v>
      </c>
      <c r="I37" s="15">
        <v>0</v>
      </c>
      <c r="J37" s="15">
        <v>6210000</v>
      </c>
      <c r="K37" s="15">
        <v>0</v>
      </c>
      <c r="L37" s="15">
        <v>0</v>
      </c>
      <c r="M37" s="16"/>
      <c r="N37" s="16">
        <v>7100000</v>
      </c>
      <c r="O37" s="15">
        <v>0</v>
      </c>
      <c r="P37" s="15">
        <v>0</v>
      </c>
      <c r="Q37" s="15">
        <v>0</v>
      </c>
      <c r="R37" s="16">
        <v>0</v>
      </c>
      <c r="S37" s="16">
        <v>0</v>
      </c>
      <c r="T37" s="15">
        <v>900000</v>
      </c>
      <c r="U37" s="15">
        <v>0</v>
      </c>
      <c r="V37" s="15">
        <f>+T37+U37</f>
        <v>900000</v>
      </c>
    </row>
    <row r="38" spans="1:22" ht="19.5" customHeight="1">
      <c r="A38" s="9"/>
      <c r="B38" s="9"/>
      <c r="C38" s="68" t="s">
        <v>111</v>
      </c>
      <c r="D38" s="69"/>
      <c r="E38" s="70"/>
      <c r="F38" s="17">
        <f aca="true" t="shared" si="8" ref="F38:V38">SUM(F33:F37)</f>
        <v>5370000</v>
      </c>
      <c r="G38" s="17">
        <f t="shared" si="8"/>
        <v>0</v>
      </c>
      <c r="H38" s="17">
        <f t="shared" si="8"/>
        <v>0</v>
      </c>
      <c r="I38" s="17">
        <f t="shared" si="8"/>
        <v>0</v>
      </c>
      <c r="J38" s="17">
        <f t="shared" si="8"/>
        <v>30590000</v>
      </c>
      <c r="K38" s="17">
        <f t="shared" si="8"/>
        <v>0</v>
      </c>
      <c r="L38" s="17">
        <f t="shared" si="8"/>
        <v>0</v>
      </c>
      <c r="M38" s="17">
        <f t="shared" si="8"/>
        <v>0</v>
      </c>
      <c r="N38" s="17">
        <f t="shared" si="8"/>
        <v>35960000</v>
      </c>
      <c r="O38" s="17">
        <f t="shared" si="8"/>
        <v>0</v>
      </c>
      <c r="P38" s="17">
        <f t="shared" si="8"/>
        <v>0</v>
      </c>
      <c r="Q38" s="17">
        <f t="shared" si="8"/>
        <v>0</v>
      </c>
      <c r="R38" s="17">
        <f t="shared" si="8"/>
        <v>0</v>
      </c>
      <c r="S38" s="17">
        <f t="shared" si="8"/>
        <v>0</v>
      </c>
      <c r="T38" s="17">
        <f t="shared" si="8"/>
        <v>29760000</v>
      </c>
      <c r="U38" s="17">
        <f t="shared" si="8"/>
        <v>0</v>
      </c>
      <c r="V38" s="17">
        <f t="shared" si="8"/>
        <v>29760000</v>
      </c>
    </row>
    <row r="39" spans="1:22" ht="19.5" customHeight="1">
      <c r="A39" s="9"/>
      <c r="B39" s="9"/>
      <c r="C39" s="62" t="s">
        <v>112</v>
      </c>
      <c r="D39" s="63"/>
      <c r="E39" s="64"/>
      <c r="F39" s="10"/>
      <c r="G39" s="11"/>
      <c r="H39" s="10"/>
      <c r="I39" s="11"/>
      <c r="J39" s="10"/>
      <c r="K39" s="11"/>
      <c r="L39" s="11"/>
      <c r="M39" s="11"/>
      <c r="N39" s="10"/>
      <c r="O39" s="11"/>
      <c r="P39" s="10"/>
      <c r="Q39" s="11"/>
      <c r="R39" s="12"/>
      <c r="S39" s="12"/>
      <c r="T39" s="12"/>
      <c r="U39" s="12"/>
      <c r="V39" s="12"/>
    </row>
    <row r="40" spans="1:22" ht="19.5" customHeight="1">
      <c r="A40" s="9">
        <v>20</v>
      </c>
      <c r="B40" s="9">
        <f t="shared" si="1"/>
        <v>1</v>
      </c>
      <c r="C40" s="13" t="s">
        <v>118</v>
      </c>
      <c r="D40" s="13" t="s">
        <v>119</v>
      </c>
      <c r="E40" s="14" t="s">
        <v>43</v>
      </c>
      <c r="F40" s="15">
        <v>890000</v>
      </c>
      <c r="G40" s="15">
        <v>0</v>
      </c>
      <c r="H40" s="15">
        <v>0</v>
      </c>
      <c r="I40" s="15">
        <v>0</v>
      </c>
      <c r="J40" s="15">
        <v>5520000</v>
      </c>
      <c r="K40" s="15">
        <v>0</v>
      </c>
      <c r="L40" s="15">
        <v>0</v>
      </c>
      <c r="M40" s="16"/>
      <c r="N40" s="16">
        <v>6410000</v>
      </c>
      <c r="O40" s="15">
        <v>0</v>
      </c>
      <c r="P40" s="15">
        <v>0</v>
      </c>
      <c r="Q40" s="15">
        <v>0</v>
      </c>
      <c r="R40" s="16">
        <v>0</v>
      </c>
      <c r="S40" s="16">
        <v>0</v>
      </c>
      <c r="T40" s="15">
        <v>6410000</v>
      </c>
      <c r="U40" s="15">
        <v>0</v>
      </c>
      <c r="V40" s="15">
        <f>+T40+U40</f>
        <v>6410000</v>
      </c>
    </row>
    <row r="41" spans="1:22" ht="19.5" customHeight="1">
      <c r="A41" s="9">
        <f>+A40+1</f>
        <v>21</v>
      </c>
      <c r="B41" s="9">
        <f t="shared" si="1"/>
        <v>2</v>
      </c>
      <c r="C41" s="13" t="s">
        <v>120</v>
      </c>
      <c r="D41" s="13" t="s">
        <v>121</v>
      </c>
      <c r="E41" s="14" t="s">
        <v>122</v>
      </c>
      <c r="F41" s="15">
        <v>890000</v>
      </c>
      <c r="G41" s="15">
        <v>0</v>
      </c>
      <c r="H41" s="15">
        <v>0</v>
      </c>
      <c r="I41" s="15">
        <v>0</v>
      </c>
      <c r="J41" s="15">
        <v>5520000</v>
      </c>
      <c r="K41" s="15">
        <v>0</v>
      </c>
      <c r="L41" s="15">
        <v>0</v>
      </c>
      <c r="M41" s="16"/>
      <c r="N41" s="16">
        <v>6410000</v>
      </c>
      <c r="O41" s="15">
        <v>0</v>
      </c>
      <c r="P41" s="15">
        <v>0</v>
      </c>
      <c r="Q41" s="15">
        <v>0</v>
      </c>
      <c r="R41" s="16">
        <v>0</v>
      </c>
      <c r="S41" s="16">
        <v>0</v>
      </c>
      <c r="T41" s="15">
        <v>6410000</v>
      </c>
      <c r="U41" s="15">
        <v>0</v>
      </c>
      <c r="V41" s="15">
        <f>+T41+U41</f>
        <v>6410000</v>
      </c>
    </row>
    <row r="42" spans="1:22" ht="19.5" customHeight="1">
      <c r="A42" s="9"/>
      <c r="B42" s="9"/>
      <c r="C42" s="57" t="s">
        <v>123</v>
      </c>
      <c r="D42" s="58"/>
      <c r="E42" s="59"/>
      <c r="F42" s="17">
        <f aca="true" t="shared" si="9" ref="F42:V42">SUM(F40:F41)</f>
        <v>1780000</v>
      </c>
      <c r="G42" s="17">
        <f t="shared" si="9"/>
        <v>0</v>
      </c>
      <c r="H42" s="17">
        <f t="shared" si="9"/>
        <v>0</v>
      </c>
      <c r="I42" s="17">
        <f t="shared" si="9"/>
        <v>0</v>
      </c>
      <c r="J42" s="17">
        <f t="shared" si="9"/>
        <v>11040000</v>
      </c>
      <c r="K42" s="17">
        <f t="shared" si="9"/>
        <v>0</v>
      </c>
      <c r="L42" s="17">
        <f t="shared" si="9"/>
        <v>0</v>
      </c>
      <c r="M42" s="17">
        <f t="shared" si="9"/>
        <v>0</v>
      </c>
      <c r="N42" s="17">
        <f t="shared" si="9"/>
        <v>12820000</v>
      </c>
      <c r="O42" s="17">
        <f t="shared" si="9"/>
        <v>0</v>
      </c>
      <c r="P42" s="17">
        <f t="shared" si="9"/>
        <v>0</v>
      </c>
      <c r="Q42" s="17">
        <f t="shared" si="9"/>
        <v>0</v>
      </c>
      <c r="R42" s="17">
        <f t="shared" si="9"/>
        <v>0</v>
      </c>
      <c r="S42" s="17">
        <f t="shared" si="9"/>
        <v>0</v>
      </c>
      <c r="T42" s="17">
        <f t="shared" si="9"/>
        <v>12820000</v>
      </c>
      <c r="U42" s="17">
        <f t="shared" si="9"/>
        <v>0</v>
      </c>
      <c r="V42" s="17">
        <f t="shared" si="9"/>
        <v>12820000</v>
      </c>
    </row>
    <row r="43" spans="1:22" ht="19.5" customHeight="1">
      <c r="A43" s="9"/>
      <c r="B43" s="9"/>
      <c r="C43" s="54" t="s">
        <v>124</v>
      </c>
      <c r="D43" s="55"/>
      <c r="E43" s="56"/>
      <c r="F43" s="10"/>
      <c r="G43" s="11"/>
      <c r="H43" s="10"/>
      <c r="I43" s="11"/>
      <c r="J43" s="10"/>
      <c r="K43" s="11"/>
      <c r="L43" s="11"/>
      <c r="M43" s="11"/>
      <c r="N43" s="10"/>
      <c r="O43" s="11"/>
      <c r="P43" s="10"/>
      <c r="Q43" s="11"/>
      <c r="R43" s="12"/>
      <c r="S43" s="12"/>
      <c r="T43" s="12"/>
      <c r="U43" s="12"/>
      <c r="V43" s="12"/>
    </row>
    <row r="44" spans="1:22" ht="19.5" customHeight="1">
      <c r="A44" s="9">
        <v>22</v>
      </c>
      <c r="B44" s="9">
        <f t="shared" si="1"/>
        <v>1</v>
      </c>
      <c r="C44" s="13" t="s">
        <v>125</v>
      </c>
      <c r="D44" s="13" t="s">
        <v>126</v>
      </c>
      <c r="E44" s="14" t="s">
        <v>25</v>
      </c>
      <c r="F44" s="15">
        <v>1580000</v>
      </c>
      <c r="G44" s="15">
        <v>0</v>
      </c>
      <c r="H44" s="15">
        <v>0</v>
      </c>
      <c r="I44" s="15">
        <v>0</v>
      </c>
      <c r="J44" s="15">
        <v>4600000</v>
      </c>
      <c r="K44" s="15">
        <v>0</v>
      </c>
      <c r="L44" s="15">
        <v>0</v>
      </c>
      <c r="M44" s="16"/>
      <c r="N44" s="16">
        <v>6180000</v>
      </c>
      <c r="O44" s="15">
        <v>0</v>
      </c>
      <c r="P44" s="15">
        <v>0</v>
      </c>
      <c r="Q44" s="15">
        <v>0</v>
      </c>
      <c r="R44" s="16">
        <v>0</v>
      </c>
      <c r="S44" s="16">
        <v>0</v>
      </c>
      <c r="T44" s="15">
        <v>6180000</v>
      </c>
      <c r="U44" s="15">
        <v>0</v>
      </c>
      <c r="V44" s="15">
        <f>+T44+U44</f>
        <v>6180000</v>
      </c>
    </row>
    <row r="45" spans="1:22" ht="19.5" customHeight="1">
      <c r="A45" s="9">
        <f>+A44+1</f>
        <v>23</v>
      </c>
      <c r="B45" s="9">
        <f t="shared" si="1"/>
        <v>2</v>
      </c>
      <c r="C45" s="13" t="s">
        <v>127</v>
      </c>
      <c r="D45" s="13" t="s">
        <v>128</v>
      </c>
      <c r="E45" s="14" t="s">
        <v>67</v>
      </c>
      <c r="F45" s="15">
        <v>1580000</v>
      </c>
      <c r="G45" s="15">
        <v>0</v>
      </c>
      <c r="H45" s="15">
        <v>0</v>
      </c>
      <c r="I45" s="15">
        <v>0</v>
      </c>
      <c r="J45" s="15">
        <v>4600000</v>
      </c>
      <c r="K45" s="15">
        <v>0</v>
      </c>
      <c r="L45" s="15">
        <v>0</v>
      </c>
      <c r="M45" s="16"/>
      <c r="N45" s="16">
        <v>6180000</v>
      </c>
      <c r="O45" s="15">
        <v>0</v>
      </c>
      <c r="P45" s="15">
        <v>0</v>
      </c>
      <c r="Q45" s="15">
        <v>0</v>
      </c>
      <c r="R45" s="16">
        <v>0</v>
      </c>
      <c r="S45" s="16">
        <v>0</v>
      </c>
      <c r="T45" s="15">
        <v>6180000</v>
      </c>
      <c r="U45" s="15">
        <v>0</v>
      </c>
      <c r="V45" s="15">
        <f>+T45+U45</f>
        <v>6180000</v>
      </c>
    </row>
    <row r="46" spans="1:22" ht="19.5" customHeight="1">
      <c r="A46" s="9">
        <f>+A45+1</f>
        <v>24</v>
      </c>
      <c r="B46" s="9">
        <f t="shared" si="1"/>
        <v>3</v>
      </c>
      <c r="C46" s="13" t="s">
        <v>136</v>
      </c>
      <c r="D46" s="13" t="s">
        <v>137</v>
      </c>
      <c r="E46" s="14" t="s">
        <v>138</v>
      </c>
      <c r="F46" s="15">
        <v>1580000</v>
      </c>
      <c r="G46" s="15">
        <v>0</v>
      </c>
      <c r="H46" s="15">
        <v>0</v>
      </c>
      <c r="I46" s="15">
        <v>0</v>
      </c>
      <c r="J46" s="15">
        <v>4600000</v>
      </c>
      <c r="K46" s="15">
        <v>0</v>
      </c>
      <c r="L46" s="15">
        <v>0</v>
      </c>
      <c r="M46" s="16"/>
      <c r="N46" s="16">
        <v>6180000</v>
      </c>
      <c r="O46" s="15">
        <v>0</v>
      </c>
      <c r="P46" s="15">
        <v>0</v>
      </c>
      <c r="Q46" s="15">
        <v>0</v>
      </c>
      <c r="R46" s="16">
        <v>0</v>
      </c>
      <c r="S46" s="16">
        <v>0</v>
      </c>
      <c r="T46" s="15">
        <v>6180000</v>
      </c>
      <c r="U46" s="15">
        <v>0</v>
      </c>
      <c r="V46" s="15">
        <f>+T46+U46</f>
        <v>6180000</v>
      </c>
    </row>
    <row r="47" spans="1:22" ht="19.5" customHeight="1">
      <c r="A47" s="9">
        <f>+A46+1</f>
        <v>25</v>
      </c>
      <c r="B47" s="9">
        <f t="shared" si="1"/>
        <v>4</v>
      </c>
      <c r="C47" s="13" t="s">
        <v>139</v>
      </c>
      <c r="D47" s="13" t="s">
        <v>140</v>
      </c>
      <c r="E47" s="14" t="s">
        <v>24</v>
      </c>
      <c r="F47" s="15">
        <v>1580000</v>
      </c>
      <c r="G47" s="15">
        <v>0</v>
      </c>
      <c r="H47" s="15">
        <v>0</v>
      </c>
      <c r="I47" s="15">
        <v>0</v>
      </c>
      <c r="J47" s="15">
        <v>4600000</v>
      </c>
      <c r="K47" s="15">
        <v>0</v>
      </c>
      <c r="L47" s="15">
        <v>0</v>
      </c>
      <c r="M47" s="16"/>
      <c r="N47" s="16">
        <v>6180000</v>
      </c>
      <c r="O47" s="15">
        <v>0</v>
      </c>
      <c r="P47" s="15">
        <v>0</v>
      </c>
      <c r="Q47" s="15">
        <v>0</v>
      </c>
      <c r="R47" s="16">
        <v>0</v>
      </c>
      <c r="S47" s="16">
        <v>0</v>
      </c>
      <c r="T47" s="15">
        <v>6180000</v>
      </c>
      <c r="U47" s="15">
        <v>0</v>
      </c>
      <c r="V47" s="15">
        <f>+T47+U47</f>
        <v>6180000</v>
      </c>
    </row>
    <row r="48" spans="1:22" ht="19.5" customHeight="1">
      <c r="A48" s="9">
        <f>+A47+1</f>
        <v>26</v>
      </c>
      <c r="B48" s="9">
        <f t="shared" si="1"/>
        <v>5</v>
      </c>
      <c r="C48" s="13" t="s">
        <v>143</v>
      </c>
      <c r="D48" s="13" t="s">
        <v>144</v>
      </c>
      <c r="E48" s="14" t="s">
        <v>145</v>
      </c>
      <c r="F48" s="15">
        <v>1580000</v>
      </c>
      <c r="G48" s="15">
        <v>0</v>
      </c>
      <c r="H48" s="15">
        <v>0</v>
      </c>
      <c r="I48" s="15">
        <v>0</v>
      </c>
      <c r="J48" s="15">
        <v>4600000</v>
      </c>
      <c r="K48" s="15">
        <v>0</v>
      </c>
      <c r="L48" s="15">
        <v>0</v>
      </c>
      <c r="M48" s="16"/>
      <c r="N48" s="16">
        <v>6180000</v>
      </c>
      <c r="O48" s="15">
        <v>0</v>
      </c>
      <c r="P48" s="15">
        <v>0</v>
      </c>
      <c r="Q48" s="15">
        <v>0</v>
      </c>
      <c r="R48" s="16">
        <v>0</v>
      </c>
      <c r="S48" s="16">
        <v>0</v>
      </c>
      <c r="T48" s="15">
        <v>6180000</v>
      </c>
      <c r="U48" s="15">
        <v>0</v>
      </c>
      <c r="V48" s="15">
        <f>+T48+U48</f>
        <v>6180000</v>
      </c>
    </row>
    <row r="49" spans="1:22" ht="19.5" customHeight="1">
      <c r="A49" s="9"/>
      <c r="B49" s="9"/>
      <c r="C49" s="57" t="s">
        <v>146</v>
      </c>
      <c r="D49" s="58"/>
      <c r="E49" s="59"/>
      <c r="F49" s="17">
        <f aca="true" t="shared" si="10" ref="F49:V49">SUM(F44:F48)</f>
        <v>7900000</v>
      </c>
      <c r="G49" s="17">
        <f t="shared" si="10"/>
        <v>0</v>
      </c>
      <c r="H49" s="17">
        <f t="shared" si="10"/>
        <v>0</v>
      </c>
      <c r="I49" s="17">
        <f t="shared" si="10"/>
        <v>0</v>
      </c>
      <c r="J49" s="17">
        <f t="shared" si="10"/>
        <v>23000000</v>
      </c>
      <c r="K49" s="17">
        <f t="shared" si="10"/>
        <v>0</v>
      </c>
      <c r="L49" s="17">
        <f t="shared" si="10"/>
        <v>0</v>
      </c>
      <c r="M49" s="17">
        <f t="shared" si="10"/>
        <v>0</v>
      </c>
      <c r="N49" s="17">
        <f t="shared" si="10"/>
        <v>30900000</v>
      </c>
      <c r="O49" s="17">
        <f t="shared" si="10"/>
        <v>0</v>
      </c>
      <c r="P49" s="17">
        <f t="shared" si="10"/>
        <v>0</v>
      </c>
      <c r="Q49" s="17">
        <f t="shared" si="10"/>
        <v>0</v>
      </c>
      <c r="R49" s="17">
        <f t="shared" si="10"/>
        <v>0</v>
      </c>
      <c r="S49" s="17">
        <f t="shared" si="10"/>
        <v>0</v>
      </c>
      <c r="T49" s="17">
        <f t="shared" si="10"/>
        <v>30900000</v>
      </c>
      <c r="U49" s="17">
        <f t="shared" si="10"/>
        <v>0</v>
      </c>
      <c r="V49" s="17">
        <f t="shared" si="10"/>
        <v>30900000</v>
      </c>
    </row>
    <row r="50" spans="1:22" ht="19.5" customHeight="1">
      <c r="A50" s="9"/>
      <c r="B50" s="9"/>
      <c r="C50" s="54" t="s">
        <v>147</v>
      </c>
      <c r="D50" s="55"/>
      <c r="E50" s="56"/>
      <c r="F50" s="10"/>
      <c r="G50" s="11"/>
      <c r="H50" s="10"/>
      <c r="I50" s="11"/>
      <c r="J50" s="10"/>
      <c r="K50" s="11"/>
      <c r="L50" s="11"/>
      <c r="M50" s="11"/>
      <c r="N50" s="10"/>
      <c r="O50" s="11"/>
      <c r="P50" s="10"/>
      <c r="Q50" s="11"/>
      <c r="R50" s="12"/>
      <c r="S50" s="12"/>
      <c r="T50" s="12"/>
      <c r="U50" s="12"/>
      <c r="V50" s="12"/>
    </row>
    <row r="51" spans="1:22" ht="19.5" customHeight="1">
      <c r="A51" s="9">
        <v>27</v>
      </c>
      <c r="B51" s="9">
        <f t="shared" si="1"/>
        <v>1</v>
      </c>
      <c r="C51" s="13" t="s">
        <v>148</v>
      </c>
      <c r="D51" s="13" t="s">
        <v>149</v>
      </c>
      <c r="E51" s="14" t="s">
        <v>150</v>
      </c>
      <c r="F51" s="15">
        <v>1120000</v>
      </c>
      <c r="G51" s="15">
        <v>0</v>
      </c>
      <c r="H51" s="15">
        <v>0</v>
      </c>
      <c r="I51" s="15">
        <v>0</v>
      </c>
      <c r="J51" s="15">
        <v>4600000</v>
      </c>
      <c r="K51" s="15">
        <v>0</v>
      </c>
      <c r="L51" s="15">
        <v>0</v>
      </c>
      <c r="M51" s="16"/>
      <c r="N51" s="16">
        <v>5720000</v>
      </c>
      <c r="O51" s="15">
        <v>0</v>
      </c>
      <c r="P51" s="15">
        <v>0</v>
      </c>
      <c r="Q51" s="15">
        <v>0</v>
      </c>
      <c r="R51" s="16">
        <v>0</v>
      </c>
      <c r="S51" s="16">
        <v>0</v>
      </c>
      <c r="T51" s="15">
        <v>5720000</v>
      </c>
      <c r="U51" s="15">
        <v>0</v>
      </c>
      <c r="V51" s="15">
        <f>+T51+U51</f>
        <v>5720000</v>
      </c>
    </row>
    <row r="52" spans="1:22" ht="19.5" customHeight="1">
      <c r="A52" s="9">
        <f>+A51+1</f>
        <v>28</v>
      </c>
      <c r="B52" s="9">
        <f t="shared" si="1"/>
        <v>2</v>
      </c>
      <c r="C52" s="13" t="s">
        <v>152</v>
      </c>
      <c r="D52" s="13" t="s">
        <v>153</v>
      </c>
      <c r="E52" s="14" t="s">
        <v>151</v>
      </c>
      <c r="F52" s="15">
        <v>1580000</v>
      </c>
      <c r="G52" s="15">
        <v>0</v>
      </c>
      <c r="H52" s="15">
        <v>0</v>
      </c>
      <c r="I52" s="15">
        <v>0</v>
      </c>
      <c r="J52" s="15">
        <v>4600000</v>
      </c>
      <c r="K52" s="15">
        <v>0</v>
      </c>
      <c r="L52" s="15">
        <v>0</v>
      </c>
      <c r="M52" s="16"/>
      <c r="N52" s="16">
        <v>6180000</v>
      </c>
      <c r="O52" s="15">
        <v>0</v>
      </c>
      <c r="P52" s="15">
        <v>0</v>
      </c>
      <c r="Q52" s="15">
        <v>0</v>
      </c>
      <c r="R52" s="16">
        <v>0</v>
      </c>
      <c r="S52" s="16">
        <v>0</v>
      </c>
      <c r="T52" s="15">
        <v>6180000</v>
      </c>
      <c r="U52" s="15">
        <v>0</v>
      </c>
      <c r="V52" s="15">
        <f>+T52+U52</f>
        <v>6180000</v>
      </c>
    </row>
    <row r="53" spans="1:22" ht="19.5" customHeight="1">
      <c r="A53" s="9">
        <f>+A52+1</f>
        <v>29</v>
      </c>
      <c r="B53" s="9">
        <f t="shared" si="1"/>
        <v>3</v>
      </c>
      <c r="C53" s="13" t="s">
        <v>158</v>
      </c>
      <c r="D53" s="13" t="s">
        <v>159</v>
      </c>
      <c r="E53" s="14" t="s">
        <v>68</v>
      </c>
      <c r="F53" s="15">
        <v>1580000</v>
      </c>
      <c r="G53" s="15">
        <v>0</v>
      </c>
      <c r="H53" s="15">
        <v>0</v>
      </c>
      <c r="I53" s="15">
        <v>0</v>
      </c>
      <c r="J53" s="15">
        <v>4600000</v>
      </c>
      <c r="K53" s="15">
        <v>0</v>
      </c>
      <c r="L53" s="15">
        <v>0</v>
      </c>
      <c r="M53" s="16"/>
      <c r="N53" s="16">
        <v>6180000</v>
      </c>
      <c r="O53" s="15">
        <v>0</v>
      </c>
      <c r="P53" s="15">
        <v>0</v>
      </c>
      <c r="Q53" s="15">
        <v>0</v>
      </c>
      <c r="R53" s="16">
        <v>0</v>
      </c>
      <c r="S53" s="16">
        <v>0</v>
      </c>
      <c r="T53" s="15">
        <v>6180000</v>
      </c>
      <c r="U53" s="15">
        <v>0</v>
      </c>
      <c r="V53" s="15">
        <f>+T53+U53</f>
        <v>6180000</v>
      </c>
    </row>
    <row r="54" spans="1:22" ht="19.5" customHeight="1">
      <c r="A54" s="9"/>
      <c r="B54" s="9"/>
      <c r="C54" s="57" t="s">
        <v>162</v>
      </c>
      <c r="D54" s="58"/>
      <c r="E54" s="59"/>
      <c r="F54" s="17">
        <f aca="true" t="shared" si="11" ref="F54:V54">SUM(F51:F53)</f>
        <v>4280000</v>
      </c>
      <c r="G54" s="17">
        <f t="shared" si="11"/>
        <v>0</v>
      </c>
      <c r="H54" s="17">
        <f t="shared" si="11"/>
        <v>0</v>
      </c>
      <c r="I54" s="17">
        <f t="shared" si="11"/>
        <v>0</v>
      </c>
      <c r="J54" s="17">
        <f t="shared" si="11"/>
        <v>13800000</v>
      </c>
      <c r="K54" s="17">
        <f t="shared" si="11"/>
        <v>0</v>
      </c>
      <c r="L54" s="17">
        <f t="shared" si="11"/>
        <v>0</v>
      </c>
      <c r="M54" s="17">
        <f t="shared" si="11"/>
        <v>0</v>
      </c>
      <c r="N54" s="17">
        <f t="shared" si="11"/>
        <v>18080000</v>
      </c>
      <c r="O54" s="17">
        <f t="shared" si="11"/>
        <v>0</v>
      </c>
      <c r="P54" s="17">
        <f t="shared" si="11"/>
        <v>0</v>
      </c>
      <c r="Q54" s="17">
        <f t="shared" si="11"/>
        <v>0</v>
      </c>
      <c r="R54" s="17">
        <f t="shared" si="11"/>
        <v>0</v>
      </c>
      <c r="S54" s="17">
        <f t="shared" si="11"/>
        <v>0</v>
      </c>
      <c r="T54" s="17">
        <f t="shared" si="11"/>
        <v>18080000</v>
      </c>
      <c r="U54" s="17">
        <f t="shared" si="11"/>
        <v>0</v>
      </c>
      <c r="V54" s="17">
        <f t="shared" si="11"/>
        <v>18080000</v>
      </c>
    </row>
    <row r="55" spans="1:22" ht="19.5" customHeight="1">
      <c r="A55" s="9"/>
      <c r="B55" s="9"/>
      <c r="C55" s="54" t="s">
        <v>163</v>
      </c>
      <c r="D55" s="55"/>
      <c r="E55" s="56"/>
      <c r="F55" s="10"/>
      <c r="G55" s="11"/>
      <c r="H55" s="10"/>
      <c r="I55" s="11"/>
      <c r="J55" s="10"/>
      <c r="K55" s="11"/>
      <c r="L55" s="11"/>
      <c r="M55" s="11"/>
      <c r="N55" s="10"/>
      <c r="O55" s="11"/>
      <c r="P55" s="10"/>
      <c r="Q55" s="11"/>
      <c r="R55" s="12"/>
      <c r="S55" s="12"/>
      <c r="T55" s="12"/>
      <c r="U55" s="12"/>
      <c r="V55" s="12"/>
    </row>
    <row r="56" spans="1:22" ht="19.5" customHeight="1">
      <c r="A56" s="9">
        <v>30</v>
      </c>
      <c r="B56" s="9">
        <f t="shared" si="1"/>
        <v>1</v>
      </c>
      <c r="C56" s="13" t="s">
        <v>164</v>
      </c>
      <c r="D56" s="13" t="s">
        <v>165</v>
      </c>
      <c r="E56" s="14" t="s">
        <v>166</v>
      </c>
      <c r="F56" s="15">
        <v>1350000</v>
      </c>
      <c r="G56" s="15">
        <v>0</v>
      </c>
      <c r="H56" s="15">
        <v>0</v>
      </c>
      <c r="I56" s="15">
        <v>0</v>
      </c>
      <c r="J56" s="15">
        <v>4370000</v>
      </c>
      <c r="K56" s="15">
        <v>0</v>
      </c>
      <c r="L56" s="15">
        <v>0</v>
      </c>
      <c r="M56" s="16"/>
      <c r="N56" s="16">
        <v>5720000</v>
      </c>
      <c r="O56" s="15">
        <v>0</v>
      </c>
      <c r="P56" s="15">
        <v>0</v>
      </c>
      <c r="Q56" s="15">
        <v>0</v>
      </c>
      <c r="R56" s="16">
        <v>0</v>
      </c>
      <c r="S56" s="16">
        <v>0</v>
      </c>
      <c r="T56" s="15">
        <v>5720000</v>
      </c>
      <c r="U56" s="15">
        <v>0</v>
      </c>
      <c r="V56" s="15">
        <f>+T56+U56</f>
        <v>5720000</v>
      </c>
    </row>
    <row r="57" spans="1:22" ht="19.5" customHeight="1">
      <c r="A57" s="9">
        <f>+A56+1</f>
        <v>31</v>
      </c>
      <c r="B57" s="9">
        <f t="shared" si="1"/>
        <v>2</v>
      </c>
      <c r="C57" s="13" t="s">
        <v>167</v>
      </c>
      <c r="D57" s="13" t="s">
        <v>168</v>
      </c>
      <c r="E57" s="14" t="s">
        <v>129</v>
      </c>
      <c r="F57" s="15">
        <v>1350000</v>
      </c>
      <c r="G57" s="15">
        <v>0</v>
      </c>
      <c r="H57" s="15">
        <v>0</v>
      </c>
      <c r="I57" s="15">
        <v>0</v>
      </c>
      <c r="J57" s="15">
        <v>4370000</v>
      </c>
      <c r="K57" s="15">
        <v>0</v>
      </c>
      <c r="L57" s="15">
        <v>0</v>
      </c>
      <c r="M57" s="16"/>
      <c r="N57" s="16">
        <v>5720000</v>
      </c>
      <c r="O57" s="15">
        <v>0</v>
      </c>
      <c r="P57" s="15">
        <v>0</v>
      </c>
      <c r="Q57" s="15">
        <v>0</v>
      </c>
      <c r="R57" s="16">
        <v>0</v>
      </c>
      <c r="S57" s="16">
        <v>0</v>
      </c>
      <c r="T57" s="15">
        <v>5720000</v>
      </c>
      <c r="U57" s="15">
        <v>0</v>
      </c>
      <c r="V57" s="15">
        <f>+T57+U57</f>
        <v>5720000</v>
      </c>
    </row>
    <row r="58" spans="1:22" ht="19.5" customHeight="1">
      <c r="A58" s="9"/>
      <c r="B58" s="9"/>
      <c r="C58" s="57" t="s">
        <v>172</v>
      </c>
      <c r="D58" s="58"/>
      <c r="E58" s="59"/>
      <c r="F58" s="17">
        <f aca="true" t="shared" si="12" ref="F58:V58">SUM(F56:F57)</f>
        <v>2700000</v>
      </c>
      <c r="G58" s="17">
        <f t="shared" si="12"/>
        <v>0</v>
      </c>
      <c r="H58" s="17">
        <f t="shared" si="12"/>
        <v>0</v>
      </c>
      <c r="I58" s="17">
        <f t="shared" si="12"/>
        <v>0</v>
      </c>
      <c r="J58" s="17">
        <f t="shared" si="12"/>
        <v>8740000</v>
      </c>
      <c r="K58" s="17">
        <f t="shared" si="12"/>
        <v>0</v>
      </c>
      <c r="L58" s="17">
        <f t="shared" si="12"/>
        <v>0</v>
      </c>
      <c r="M58" s="17">
        <f t="shared" si="12"/>
        <v>0</v>
      </c>
      <c r="N58" s="17">
        <f t="shared" si="12"/>
        <v>11440000</v>
      </c>
      <c r="O58" s="17">
        <f t="shared" si="12"/>
        <v>0</v>
      </c>
      <c r="P58" s="17">
        <f t="shared" si="12"/>
        <v>0</v>
      </c>
      <c r="Q58" s="17">
        <f t="shared" si="12"/>
        <v>0</v>
      </c>
      <c r="R58" s="17">
        <f t="shared" si="12"/>
        <v>0</v>
      </c>
      <c r="S58" s="17">
        <f t="shared" si="12"/>
        <v>0</v>
      </c>
      <c r="T58" s="17">
        <f t="shared" si="12"/>
        <v>11440000</v>
      </c>
      <c r="U58" s="17">
        <f t="shared" si="12"/>
        <v>0</v>
      </c>
      <c r="V58" s="17">
        <f t="shared" si="12"/>
        <v>11440000</v>
      </c>
    </row>
    <row r="59" spans="1:22" ht="19.5" customHeight="1">
      <c r="A59" s="9"/>
      <c r="B59" s="9"/>
      <c r="C59" s="54" t="s">
        <v>173</v>
      </c>
      <c r="D59" s="55"/>
      <c r="E59" s="56"/>
      <c r="F59" s="10"/>
      <c r="G59" s="11"/>
      <c r="H59" s="10"/>
      <c r="I59" s="11"/>
      <c r="J59" s="10"/>
      <c r="K59" s="11"/>
      <c r="L59" s="11"/>
      <c r="M59" s="11"/>
      <c r="N59" s="10"/>
      <c r="O59" s="11"/>
      <c r="P59" s="10"/>
      <c r="Q59" s="11"/>
      <c r="R59" s="12"/>
      <c r="S59" s="12"/>
      <c r="T59" s="12"/>
      <c r="U59" s="12"/>
      <c r="V59" s="12"/>
    </row>
    <row r="60" spans="1:22" ht="19.5" customHeight="1">
      <c r="A60" s="9">
        <v>32</v>
      </c>
      <c r="B60" s="9">
        <f t="shared" si="1"/>
        <v>1</v>
      </c>
      <c r="C60" s="13" t="s">
        <v>174</v>
      </c>
      <c r="D60" s="13" t="s">
        <v>175</v>
      </c>
      <c r="E60" s="14" t="s">
        <v>161</v>
      </c>
      <c r="F60" s="15">
        <v>660000</v>
      </c>
      <c r="G60" s="15">
        <v>0</v>
      </c>
      <c r="H60" s="15">
        <v>0</v>
      </c>
      <c r="I60" s="15">
        <v>0</v>
      </c>
      <c r="J60" s="15">
        <v>5750000</v>
      </c>
      <c r="K60" s="15">
        <v>0</v>
      </c>
      <c r="L60" s="15">
        <v>0</v>
      </c>
      <c r="M60" s="16"/>
      <c r="N60" s="16">
        <v>6410000</v>
      </c>
      <c r="O60" s="15">
        <v>0</v>
      </c>
      <c r="P60" s="15">
        <v>0</v>
      </c>
      <c r="Q60" s="15">
        <v>0</v>
      </c>
      <c r="R60" s="16">
        <v>0</v>
      </c>
      <c r="S60" s="16">
        <v>0</v>
      </c>
      <c r="T60" s="15">
        <v>6410000</v>
      </c>
      <c r="U60" s="15">
        <v>0</v>
      </c>
      <c r="V60" s="15">
        <f>+T60+U60</f>
        <v>6410000</v>
      </c>
    </row>
    <row r="61" spans="1:22" ht="19.5" customHeight="1">
      <c r="A61" s="9">
        <f>+A60+1</f>
        <v>33</v>
      </c>
      <c r="B61" s="9">
        <f t="shared" si="1"/>
        <v>2</v>
      </c>
      <c r="C61" s="13" t="s">
        <v>176</v>
      </c>
      <c r="D61" s="13" t="s">
        <v>177</v>
      </c>
      <c r="E61" s="14" t="s">
        <v>55</v>
      </c>
      <c r="F61" s="15">
        <v>890000</v>
      </c>
      <c r="G61" s="15">
        <v>0</v>
      </c>
      <c r="H61" s="15">
        <v>0</v>
      </c>
      <c r="I61" s="15">
        <v>0</v>
      </c>
      <c r="J61" s="15">
        <v>5060000</v>
      </c>
      <c r="K61" s="15">
        <v>0</v>
      </c>
      <c r="L61" s="15">
        <v>0</v>
      </c>
      <c r="M61" s="16"/>
      <c r="N61" s="16">
        <v>5950000</v>
      </c>
      <c r="O61" s="15">
        <v>0</v>
      </c>
      <c r="P61" s="15">
        <v>0</v>
      </c>
      <c r="Q61" s="15">
        <v>0</v>
      </c>
      <c r="R61" s="16">
        <v>0</v>
      </c>
      <c r="S61" s="16">
        <v>0</v>
      </c>
      <c r="T61" s="15">
        <v>5950000</v>
      </c>
      <c r="U61" s="15">
        <v>0</v>
      </c>
      <c r="V61" s="15">
        <f>+T61+U61</f>
        <v>5950000</v>
      </c>
    </row>
    <row r="62" spans="1:22" ht="19.5" customHeight="1">
      <c r="A62" s="9">
        <f>+A61+1</f>
        <v>34</v>
      </c>
      <c r="B62" s="9">
        <f t="shared" si="1"/>
        <v>3</v>
      </c>
      <c r="C62" s="13" t="s">
        <v>178</v>
      </c>
      <c r="D62" s="13" t="s">
        <v>179</v>
      </c>
      <c r="E62" s="14" t="s">
        <v>180</v>
      </c>
      <c r="F62" s="15">
        <v>660000</v>
      </c>
      <c r="G62" s="15">
        <v>0</v>
      </c>
      <c r="H62" s="15">
        <v>0</v>
      </c>
      <c r="I62" s="15">
        <v>0</v>
      </c>
      <c r="J62" s="15">
        <v>5290000</v>
      </c>
      <c r="K62" s="15">
        <v>0</v>
      </c>
      <c r="L62" s="15">
        <v>0</v>
      </c>
      <c r="M62" s="16"/>
      <c r="N62" s="16">
        <v>5950000</v>
      </c>
      <c r="O62" s="15">
        <v>0</v>
      </c>
      <c r="P62" s="15">
        <v>0</v>
      </c>
      <c r="Q62" s="15">
        <v>0</v>
      </c>
      <c r="R62" s="16">
        <v>0</v>
      </c>
      <c r="S62" s="16">
        <v>0</v>
      </c>
      <c r="T62" s="15">
        <v>5950000</v>
      </c>
      <c r="U62" s="15">
        <v>0</v>
      </c>
      <c r="V62" s="15">
        <f>+T62+U62</f>
        <v>5950000</v>
      </c>
    </row>
    <row r="63" spans="1:22" ht="19.5" customHeight="1">
      <c r="A63" s="9">
        <f>+A62+1</f>
        <v>35</v>
      </c>
      <c r="B63" s="9">
        <f>+B62+1</f>
        <v>4</v>
      </c>
      <c r="C63" s="13" t="s">
        <v>181</v>
      </c>
      <c r="D63" s="13" t="s">
        <v>182</v>
      </c>
      <c r="E63" s="14" t="s">
        <v>72</v>
      </c>
      <c r="F63" s="15">
        <v>660000</v>
      </c>
      <c r="G63" s="15">
        <v>0</v>
      </c>
      <c r="H63" s="15">
        <v>0</v>
      </c>
      <c r="I63" s="15">
        <v>0</v>
      </c>
      <c r="J63" s="15">
        <v>5750000</v>
      </c>
      <c r="K63" s="15">
        <v>0</v>
      </c>
      <c r="L63" s="15">
        <v>0</v>
      </c>
      <c r="M63" s="16"/>
      <c r="N63" s="16">
        <v>6410000</v>
      </c>
      <c r="O63" s="15">
        <v>0</v>
      </c>
      <c r="P63" s="15">
        <v>0</v>
      </c>
      <c r="Q63" s="15">
        <v>0</v>
      </c>
      <c r="R63" s="16">
        <v>0</v>
      </c>
      <c r="S63" s="16">
        <v>0</v>
      </c>
      <c r="T63" s="15">
        <v>6410000</v>
      </c>
      <c r="U63" s="15">
        <v>0</v>
      </c>
      <c r="V63" s="15">
        <f>+T63+U63</f>
        <v>6410000</v>
      </c>
    </row>
    <row r="64" spans="1:22" ht="19.5" customHeight="1">
      <c r="A64" s="9"/>
      <c r="B64" s="9"/>
      <c r="C64" s="57" t="s">
        <v>183</v>
      </c>
      <c r="D64" s="58"/>
      <c r="E64" s="59"/>
      <c r="F64" s="17">
        <f aca="true" t="shared" si="13" ref="F64:V64">SUM(F60:F63)</f>
        <v>2870000</v>
      </c>
      <c r="G64" s="17">
        <f t="shared" si="13"/>
        <v>0</v>
      </c>
      <c r="H64" s="17">
        <f t="shared" si="13"/>
        <v>0</v>
      </c>
      <c r="I64" s="17">
        <f t="shared" si="13"/>
        <v>0</v>
      </c>
      <c r="J64" s="17">
        <f t="shared" si="13"/>
        <v>21850000</v>
      </c>
      <c r="K64" s="17">
        <f t="shared" si="13"/>
        <v>0</v>
      </c>
      <c r="L64" s="17">
        <f t="shared" si="13"/>
        <v>0</v>
      </c>
      <c r="M64" s="17">
        <f t="shared" si="13"/>
        <v>0</v>
      </c>
      <c r="N64" s="17">
        <f t="shared" si="13"/>
        <v>24720000</v>
      </c>
      <c r="O64" s="17">
        <f t="shared" si="13"/>
        <v>0</v>
      </c>
      <c r="P64" s="17">
        <f t="shared" si="13"/>
        <v>0</v>
      </c>
      <c r="Q64" s="17">
        <f t="shared" si="13"/>
        <v>0</v>
      </c>
      <c r="R64" s="17">
        <f t="shared" si="13"/>
        <v>0</v>
      </c>
      <c r="S64" s="17">
        <f t="shared" si="13"/>
        <v>0</v>
      </c>
      <c r="T64" s="17">
        <f t="shared" si="13"/>
        <v>24720000</v>
      </c>
      <c r="U64" s="17">
        <f t="shared" si="13"/>
        <v>0</v>
      </c>
      <c r="V64" s="17">
        <f t="shared" si="13"/>
        <v>24720000</v>
      </c>
    </row>
    <row r="65" spans="1:22" ht="19.5" customHeight="1">
      <c r="A65" s="18">
        <v>35</v>
      </c>
      <c r="B65" s="18">
        <f>A65</f>
        <v>35</v>
      </c>
      <c r="C65" s="85" t="s">
        <v>192</v>
      </c>
      <c r="D65" s="86"/>
      <c r="E65" s="87"/>
      <c r="F65" s="19" t="e">
        <f>SUM(F8:F64)-#REF!-F15-F18-F22-#REF!-#REF!-F26-F31-F38-F42-#REF!-F49-F54-#REF!-F58-F64-#REF!</f>
        <v>#REF!</v>
      </c>
      <c r="G65" s="19" t="e">
        <f>SUM(G8:G64)-#REF!-G15-G18-G22-#REF!-#REF!-G26-G31-G38-G42-#REF!-G49-G54-#REF!-G58-G64-#REF!</f>
        <v>#REF!</v>
      </c>
      <c r="H65" s="19" t="e">
        <f>SUM(H8:H64)-#REF!-H15-H18-H22-#REF!-#REF!-H26-H31-H38-H42-#REF!-H49-H54-#REF!-H58-H64-#REF!</f>
        <v>#REF!</v>
      </c>
      <c r="I65" s="19" t="e">
        <f>SUM(I8:I64)-#REF!-I15-I18-I22-#REF!-#REF!-I26-I31-I38-I42-#REF!-I49-I54-#REF!-I58-I64-#REF!</f>
        <v>#REF!</v>
      </c>
      <c r="J65" s="19" t="e">
        <f>SUM(J8:J64)-#REF!-J15-J18-J22-#REF!-#REF!-J26-J31-J38-J42-#REF!-J49-J54-#REF!-J58-J64-#REF!</f>
        <v>#REF!</v>
      </c>
      <c r="K65" s="19" t="e">
        <f>SUM(K8:K64)-#REF!-K15-K18-K22-#REF!-#REF!-K26-K31-K38-K42-#REF!-K49-K54-#REF!-K58-K64-#REF!</f>
        <v>#REF!</v>
      </c>
      <c r="L65" s="19" t="e">
        <f>SUM(L8:L64)-#REF!-L15-L18-L22-#REF!-#REF!-L26-L31-L38-L42-#REF!-L49-L54-#REF!-L58-L64-#REF!</f>
        <v>#REF!</v>
      </c>
      <c r="M65" s="19" t="e">
        <f>SUM(M8:M64)-#REF!-M15-M18-M22-#REF!-#REF!-M26-M31-M38-M42-#REF!-M49-M54-#REF!-M58-M64-#REF!</f>
        <v>#REF!</v>
      </c>
      <c r="N65" s="19" t="e">
        <f>SUM(N8:N64)-#REF!-N15-N18-N22-#REF!-#REF!-N26-N31-N38-N42-#REF!-N49-N54-#REF!-N58-N64-#REF!</f>
        <v>#REF!</v>
      </c>
      <c r="O65" s="19" t="e">
        <f>SUM(O8:O64)-#REF!-O15-O18-O22-#REF!-#REF!-O26-O31-O38-O42-#REF!-O49-O54-#REF!-O58-O64-#REF!</f>
        <v>#REF!</v>
      </c>
      <c r="P65" s="19" t="e">
        <f>SUM(P8:P64)-#REF!-P15-P18-P22-#REF!-#REF!-P26-P31-P38-P42-#REF!-P49-P54-#REF!-P58-P64-#REF!</f>
        <v>#REF!</v>
      </c>
      <c r="Q65" s="19" t="e">
        <f>SUM(Q8:Q64)-#REF!-Q15-Q18-Q22-#REF!-#REF!-Q26-Q31-Q38-Q42-#REF!-Q49-Q54-#REF!-Q58-Q64-#REF!</f>
        <v>#REF!</v>
      </c>
      <c r="R65" s="19" t="e">
        <f>SUM(R8:R64)-#REF!-R15-R18-R22-#REF!-#REF!-R26-R31-R38-R42-#REF!-R49-R54-#REF!-R58-R64-#REF!</f>
        <v>#REF!</v>
      </c>
      <c r="S65" s="19" t="e">
        <f>SUM(S8:S64)-#REF!-S15-S18-S22-#REF!-#REF!-S26-S31-S38-S42-#REF!-S49-S54-#REF!-S58-S64-#REF!</f>
        <v>#REF!</v>
      </c>
      <c r="T65" s="19">
        <f>SUM(T8:T64)/2</f>
        <v>203902000</v>
      </c>
      <c r="U65" s="19">
        <f>SUM(U8:U64)/2</f>
        <v>0</v>
      </c>
      <c r="V65" s="19">
        <f>SUM(V8:V64)/2</f>
        <v>203902000</v>
      </c>
    </row>
    <row r="66" spans="1:26" ht="18" customHeight="1">
      <c r="A66" s="2"/>
      <c r="B66" s="4"/>
      <c r="E66" s="80" t="s">
        <v>193</v>
      </c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24"/>
      <c r="X66" s="24"/>
      <c r="Y66" s="25"/>
      <c r="Z66" s="25"/>
    </row>
    <row r="67" spans="1:26" ht="31.5" customHeight="1">
      <c r="A67" s="81" t="s">
        <v>189</v>
      </c>
      <c r="B67" s="81"/>
      <c r="C67" s="81"/>
      <c r="D67" s="81"/>
      <c r="T67" s="82" t="s">
        <v>190</v>
      </c>
      <c r="U67" s="82"/>
      <c r="V67" s="82"/>
      <c r="W67" s="25"/>
      <c r="X67" s="25"/>
      <c r="Y67" s="25"/>
      <c r="Z67" s="25"/>
    </row>
    <row r="68" spans="1:26" ht="24.75" customHeight="1">
      <c r="A68" s="2"/>
      <c r="B68" s="4"/>
      <c r="T68" s="26"/>
      <c r="U68" s="26"/>
      <c r="V68" s="26"/>
      <c r="W68" s="25"/>
      <c r="X68" s="25"/>
      <c r="Y68" s="25"/>
      <c r="Z68" s="25"/>
    </row>
    <row r="69" spans="1:26" ht="24.75" customHeight="1">
      <c r="A69" s="2"/>
      <c r="B69" s="4"/>
      <c r="T69" s="26"/>
      <c r="U69" s="26"/>
      <c r="V69" s="26"/>
      <c r="W69" s="25"/>
      <c r="X69" s="25"/>
      <c r="Y69" s="25"/>
      <c r="Z69" s="25"/>
    </row>
    <row r="70" spans="1:26" ht="24.75" customHeight="1">
      <c r="A70" s="2"/>
      <c r="B70" s="4"/>
      <c r="T70" s="26"/>
      <c r="U70" s="26"/>
      <c r="V70" s="26"/>
      <c r="W70" s="25"/>
      <c r="X70" s="25"/>
      <c r="Y70" s="25"/>
      <c r="Z70" s="25"/>
    </row>
    <row r="71" spans="1:26" ht="24.75" customHeight="1">
      <c r="A71" s="83" t="s">
        <v>191</v>
      </c>
      <c r="B71" s="83"/>
      <c r="C71" s="83"/>
      <c r="D71" s="83"/>
      <c r="T71" s="84" t="s">
        <v>160</v>
      </c>
      <c r="U71" s="84"/>
      <c r="V71" s="84"/>
      <c r="W71" s="25"/>
      <c r="X71" s="25"/>
      <c r="Y71" s="25"/>
      <c r="Z71" s="25"/>
    </row>
  </sheetData>
  <sheetProtection/>
  <mergeCells count="47">
    <mergeCell ref="C43:E43"/>
    <mergeCell ref="C42:E42"/>
    <mergeCell ref="P6:S6"/>
    <mergeCell ref="P7:Q7"/>
    <mergeCell ref="R7:S7"/>
    <mergeCell ref="F6:K6"/>
    <mergeCell ref="H7:I7"/>
    <mergeCell ref="L6:M7"/>
    <mergeCell ref="N6:O7"/>
    <mergeCell ref="E6:E7"/>
    <mergeCell ref="C39:E39"/>
    <mergeCell ref="C38:E38"/>
    <mergeCell ref="A6:A7"/>
    <mergeCell ref="B6:B7"/>
    <mergeCell ref="C32:E32"/>
    <mergeCell ref="C31:E31"/>
    <mergeCell ref="C6:C7"/>
    <mergeCell ref="C23:E23"/>
    <mergeCell ref="C22:E22"/>
    <mergeCell ref="C26:E26"/>
    <mergeCell ref="C27:E27"/>
    <mergeCell ref="C8:E8"/>
    <mergeCell ref="C1:E1"/>
    <mergeCell ref="C2:E2"/>
    <mergeCell ref="A3:V3"/>
    <mergeCell ref="A4:V4"/>
    <mergeCell ref="T6:V6"/>
    <mergeCell ref="C16:E16"/>
    <mergeCell ref="C15:E15"/>
    <mergeCell ref="C19:E19"/>
    <mergeCell ref="E66:V66"/>
    <mergeCell ref="A67:D67"/>
    <mergeCell ref="T67:V67"/>
    <mergeCell ref="A71:D71"/>
    <mergeCell ref="T71:V71"/>
    <mergeCell ref="C65:E65"/>
    <mergeCell ref="C50:E50"/>
    <mergeCell ref="C49:E49"/>
    <mergeCell ref="C55:E55"/>
    <mergeCell ref="C54:E54"/>
    <mergeCell ref="C59:E59"/>
    <mergeCell ref="C58:E58"/>
    <mergeCell ref="C64:E64"/>
    <mergeCell ref="C18:E18"/>
    <mergeCell ref="D6:D7"/>
    <mergeCell ref="J7:K7"/>
    <mergeCell ref="F7:G7"/>
  </mergeCells>
  <printOptions/>
  <pageMargins left="0.27" right="0.2" top="0.27" bottom="0.39" header="0.18" footer="0.28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1"/>
  <sheetViews>
    <sheetView tabSelected="1" workbookViewId="0" topLeftCell="A46">
      <selection activeCell="A6" sqref="A6:U6"/>
    </sheetView>
  </sheetViews>
  <sheetFormatPr defaultColWidth="9.140625" defaultRowHeight="12.75" customHeight="1"/>
  <cols>
    <col min="1" max="1" width="4.8515625" style="51" customWidth="1"/>
    <col min="2" max="2" width="5.140625" style="51" customWidth="1"/>
    <col min="3" max="3" width="15.8515625" style="2" customWidth="1"/>
    <col min="4" max="4" width="29.421875" style="2" customWidth="1"/>
    <col min="5" max="17" width="10.28125" style="2" hidden="1" customWidth="1"/>
    <col min="18" max="18" width="8.7109375" style="2" hidden="1" customWidth="1"/>
    <col min="19" max="19" width="11.57421875" style="2" customWidth="1"/>
    <col min="20" max="20" width="7.28125" style="2" customWidth="1"/>
    <col min="21" max="21" width="12.421875" style="2" customWidth="1"/>
    <col min="22" max="22" width="16.8515625" style="2" customWidth="1"/>
    <col min="23" max="16384" width="10.28125" style="2" customWidth="1"/>
  </cols>
  <sheetData>
    <row r="1" spans="1:4" s="5" customFormat="1" ht="24.75" customHeight="1">
      <c r="A1" s="91" t="s">
        <v>222</v>
      </c>
      <c r="B1" s="91"/>
      <c r="C1" s="91"/>
      <c r="D1" s="48"/>
    </row>
    <row r="2" spans="1:20" s="5" customFormat="1" ht="18.75" customHeight="1">
      <c r="A2" s="48" t="s">
        <v>0</v>
      </c>
      <c r="B2" s="48"/>
      <c r="C2" s="48"/>
      <c r="D2" s="48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2" s="5" customFormat="1" ht="24.75" customHeight="1">
      <c r="A3" s="74" t="s">
        <v>225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</row>
    <row r="4" spans="1:22" s="5" customFormat="1" ht="18.75" customHeight="1">
      <c r="A4" s="92" t="s">
        <v>223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</row>
    <row r="5" spans="1:22" s="5" customFormat="1" ht="18.75" customHeight="1">
      <c r="A5" s="76" t="s">
        <v>228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</row>
    <row r="6" spans="1:21" s="5" customFormat="1" ht="18.75" customHeight="1">
      <c r="A6" s="90" t="s">
        <v>224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</row>
    <row r="7" spans="1:23" s="1" customFormat="1" ht="25.5" customHeight="1">
      <c r="A7" s="61" t="s">
        <v>2</v>
      </c>
      <c r="B7" s="61" t="s">
        <v>2</v>
      </c>
      <c r="C7" s="61" t="s">
        <v>3</v>
      </c>
      <c r="D7" s="61" t="s">
        <v>4</v>
      </c>
      <c r="E7" s="61" t="s">
        <v>6</v>
      </c>
      <c r="F7" s="61"/>
      <c r="G7" s="61"/>
      <c r="H7" s="61"/>
      <c r="I7" s="61"/>
      <c r="J7" s="61"/>
      <c r="K7" s="61" t="s">
        <v>7</v>
      </c>
      <c r="L7" s="61"/>
      <c r="M7" s="61" t="s">
        <v>8</v>
      </c>
      <c r="N7" s="61"/>
      <c r="O7" s="60" t="s">
        <v>9</v>
      </c>
      <c r="P7" s="60"/>
      <c r="Q7" s="60"/>
      <c r="R7" s="60"/>
      <c r="S7" s="77" t="s">
        <v>185</v>
      </c>
      <c r="T7" s="78"/>
      <c r="U7" s="79"/>
      <c r="V7" s="32" t="s">
        <v>221</v>
      </c>
      <c r="W7" s="8"/>
    </row>
    <row r="8" spans="1:23" s="1" customFormat="1" ht="25.5" customHeight="1">
      <c r="A8" s="61"/>
      <c r="B8" s="61"/>
      <c r="C8" s="61"/>
      <c r="D8" s="61"/>
      <c r="E8" s="61" t="s">
        <v>10</v>
      </c>
      <c r="F8" s="61"/>
      <c r="G8" s="61" t="s">
        <v>11</v>
      </c>
      <c r="H8" s="61"/>
      <c r="I8" s="61" t="s">
        <v>12</v>
      </c>
      <c r="J8" s="61"/>
      <c r="K8" s="61"/>
      <c r="L8" s="61"/>
      <c r="M8" s="61"/>
      <c r="N8" s="61"/>
      <c r="O8" s="61" t="s">
        <v>10</v>
      </c>
      <c r="P8" s="61"/>
      <c r="Q8" s="61" t="s">
        <v>13</v>
      </c>
      <c r="R8" s="61"/>
      <c r="S8" s="29" t="s">
        <v>14</v>
      </c>
      <c r="T8" s="29" t="s">
        <v>15</v>
      </c>
      <c r="U8" s="28" t="s">
        <v>186</v>
      </c>
      <c r="V8" s="31"/>
      <c r="W8" s="8"/>
    </row>
    <row r="9" spans="1:22" ht="18" customHeight="1">
      <c r="A9" s="33"/>
      <c r="B9" s="33"/>
      <c r="C9" s="89" t="s">
        <v>208</v>
      </c>
      <c r="D9" s="89"/>
      <c r="E9" s="33"/>
      <c r="F9" s="34"/>
      <c r="G9" s="33"/>
      <c r="H9" s="34"/>
      <c r="I9" s="33"/>
      <c r="J9" s="34"/>
      <c r="K9" s="34"/>
      <c r="L9" s="34"/>
      <c r="M9" s="33"/>
      <c r="N9" s="34"/>
      <c r="O9" s="33"/>
      <c r="P9" s="34"/>
      <c r="Q9" s="35"/>
      <c r="R9" s="35"/>
      <c r="S9" s="35"/>
      <c r="T9" s="35"/>
      <c r="U9" s="35"/>
      <c r="V9" s="35"/>
    </row>
    <row r="10" spans="1:22" ht="18" customHeight="1">
      <c r="A10" s="41">
        <f aca="true" t="shared" si="0" ref="A10:B14">1+A9</f>
        <v>1</v>
      </c>
      <c r="B10" s="41">
        <f t="shared" si="0"/>
        <v>1</v>
      </c>
      <c r="C10" s="36" t="s">
        <v>18</v>
      </c>
      <c r="D10" s="36" t="s">
        <v>19</v>
      </c>
      <c r="E10" s="37">
        <v>890000</v>
      </c>
      <c r="F10" s="37">
        <v>0</v>
      </c>
      <c r="G10" s="37">
        <v>0</v>
      </c>
      <c r="H10" s="37">
        <v>0</v>
      </c>
      <c r="I10" s="37">
        <v>4140000</v>
      </c>
      <c r="J10" s="37">
        <v>0</v>
      </c>
      <c r="K10" s="37">
        <v>0</v>
      </c>
      <c r="L10" s="38"/>
      <c r="M10" s="38">
        <v>5030000</v>
      </c>
      <c r="N10" s="37">
        <v>0</v>
      </c>
      <c r="O10" s="37">
        <v>0</v>
      </c>
      <c r="P10" s="37">
        <v>0</v>
      </c>
      <c r="Q10" s="38">
        <v>0</v>
      </c>
      <c r="R10" s="38">
        <v>0</v>
      </c>
      <c r="S10" s="37">
        <v>5030000</v>
      </c>
      <c r="T10" s="37">
        <v>0</v>
      </c>
      <c r="U10" s="37">
        <f>+S10+T10</f>
        <v>5030000</v>
      </c>
      <c r="V10" s="39"/>
    </row>
    <row r="11" spans="1:22" ht="18" customHeight="1">
      <c r="A11" s="41">
        <f t="shared" si="0"/>
        <v>2</v>
      </c>
      <c r="B11" s="41">
        <f t="shared" si="0"/>
        <v>2</v>
      </c>
      <c r="C11" s="36" t="s">
        <v>21</v>
      </c>
      <c r="D11" s="36" t="s">
        <v>22</v>
      </c>
      <c r="E11" s="37">
        <v>890000</v>
      </c>
      <c r="F11" s="37">
        <v>0</v>
      </c>
      <c r="G11" s="37">
        <v>0</v>
      </c>
      <c r="H11" s="37">
        <v>0</v>
      </c>
      <c r="I11" s="37">
        <v>4140000</v>
      </c>
      <c r="J11" s="37">
        <v>0</v>
      </c>
      <c r="K11" s="37">
        <v>0</v>
      </c>
      <c r="L11" s="38"/>
      <c r="M11" s="38">
        <v>5030000</v>
      </c>
      <c r="N11" s="37">
        <v>0</v>
      </c>
      <c r="O11" s="37">
        <v>0</v>
      </c>
      <c r="P11" s="37">
        <v>0</v>
      </c>
      <c r="Q11" s="38">
        <v>0</v>
      </c>
      <c r="R11" s="38">
        <v>0</v>
      </c>
      <c r="S11" s="37">
        <v>5030000</v>
      </c>
      <c r="T11" s="37">
        <v>0</v>
      </c>
      <c r="U11" s="37">
        <f>+S11+T11</f>
        <v>5030000</v>
      </c>
      <c r="V11" s="39"/>
    </row>
    <row r="12" spans="1:22" ht="18" customHeight="1">
      <c r="A12" s="41">
        <f t="shared" si="0"/>
        <v>3</v>
      </c>
      <c r="B12" s="41">
        <f t="shared" si="0"/>
        <v>3</v>
      </c>
      <c r="C12" s="36" t="s">
        <v>36</v>
      </c>
      <c r="D12" s="36" t="s">
        <v>37</v>
      </c>
      <c r="E12" s="37">
        <v>1120000</v>
      </c>
      <c r="F12" s="37">
        <v>0</v>
      </c>
      <c r="G12" s="37">
        <v>0</v>
      </c>
      <c r="H12" s="37">
        <v>0</v>
      </c>
      <c r="I12" s="37">
        <v>4830000</v>
      </c>
      <c r="J12" s="37">
        <v>0</v>
      </c>
      <c r="K12" s="37">
        <v>0</v>
      </c>
      <c r="L12" s="38"/>
      <c r="M12" s="38">
        <v>5950000</v>
      </c>
      <c r="N12" s="37">
        <v>0</v>
      </c>
      <c r="O12" s="37">
        <v>1120000</v>
      </c>
      <c r="P12" s="37">
        <v>0</v>
      </c>
      <c r="Q12" s="38">
        <v>2880000</v>
      </c>
      <c r="R12" s="38">
        <v>0</v>
      </c>
      <c r="S12" s="37">
        <v>1950000</v>
      </c>
      <c r="T12" s="37">
        <v>0</v>
      </c>
      <c r="U12" s="37">
        <f>+S12+T12</f>
        <v>1950000</v>
      </c>
      <c r="V12" s="39"/>
    </row>
    <row r="13" spans="1:22" ht="18" customHeight="1">
      <c r="A13" s="41">
        <f t="shared" si="0"/>
        <v>4</v>
      </c>
      <c r="B13" s="41">
        <f t="shared" si="0"/>
        <v>4</v>
      </c>
      <c r="C13" s="36" t="s">
        <v>38</v>
      </c>
      <c r="D13" s="36" t="s">
        <v>39</v>
      </c>
      <c r="E13" s="37">
        <v>890000</v>
      </c>
      <c r="F13" s="37">
        <v>0</v>
      </c>
      <c r="G13" s="37">
        <v>0</v>
      </c>
      <c r="H13" s="37">
        <v>0</v>
      </c>
      <c r="I13" s="37">
        <v>4140000</v>
      </c>
      <c r="J13" s="37">
        <v>0</v>
      </c>
      <c r="K13" s="37">
        <v>0</v>
      </c>
      <c r="L13" s="38"/>
      <c r="M13" s="38">
        <v>5030000</v>
      </c>
      <c r="N13" s="37">
        <v>0</v>
      </c>
      <c r="O13" s="37">
        <v>0</v>
      </c>
      <c r="P13" s="37">
        <v>0</v>
      </c>
      <c r="Q13" s="38">
        <v>0</v>
      </c>
      <c r="R13" s="38">
        <v>0</v>
      </c>
      <c r="S13" s="37">
        <v>5030000</v>
      </c>
      <c r="T13" s="37">
        <v>0</v>
      </c>
      <c r="U13" s="37">
        <f>+S13+T13</f>
        <v>5030000</v>
      </c>
      <c r="V13" s="39"/>
    </row>
    <row r="14" spans="1:22" ht="18" customHeight="1">
      <c r="A14" s="41">
        <f t="shared" si="0"/>
        <v>5</v>
      </c>
      <c r="B14" s="41">
        <f t="shared" si="0"/>
        <v>5</v>
      </c>
      <c r="C14" s="36" t="s">
        <v>44</v>
      </c>
      <c r="D14" s="36" t="s">
        <v>45</v>
      </c>
      <c r="E14" s="37">
        <v>660000</v>
      </c>
      <c r="F14" s="37">
        <v>0</v>
      </c>
      <c r="G14" s="37">
        <v>0</v>
      </c>
      <c r="H14" s="37">
        <v>0</v>
      </c>
      <c r="I14" s="37">
        <v>3680000</v>
      </c>
      <c r="J14" s="37">
        <v>0</v>
      </c>
      <c r="K14" s="37">
        <v>0</v>
      </c>
      <c r="L14" s="38"/>
      <c r="M14" s="38">
        <v>4340000</v>
      </c>
      <c r="N14" s="37">
        <v>0</v>
      </c>
      <c r="O14" s="37">
        <v>0</v>
      </c>
      <c r="P14" s="37">
        <v>0</v>
      </c>
      <c r="Q14" s="38">
        <v>0</v>
      </c>
      <c r="R14" s="38">
        <v>0</v>
      </c>
      <c r="S14" s="37">
        <v>4340000</v>
      </c>
      <c r="T14" s="37">
        <v>0</v>
      </c>
      <c r="U14" s="37">
        <f>+S14+T14</f>
        <v>4340000</v>
      </c>
      <c r="V14" s="39"/>
    </row>
    <row r="15" spans="1:22" ht="18" customHeight="1">
      <c r="A15" s="41"/>
      <c r="B15" s="41"/>
      <c r="C15" s="88" t="s">
        <v>209</v>
      </c>
      <c r="D15" s="88"/>
      <c r="E15" s="41"/>
      <c r="F15" s="42"/>
      <c r="G15" s="41"/>
      <c r="H15" s="42"/>
      <c r="I15" s="41"/>
      <c r="J15" s="42"/>
      <c r="K15" s="42"/>
      <c r="L15" s="42"/>
      <c r="M15" s="41"/>
      <c r="N15" s="42"/>
      <c r="O15" s="41"/>
      <c r="P15" s="42"/>
      <c r="Q15" s="39"/>
      <c r="R15" s="39"/>
      <c r="S15" s="39"/>
      <c r="T15" s="39"/>
      <c r="U15" s="39"/>
      <c r="V15" s="39"/>
    </row>
    <row r="16" spans="1:22" ht="18" customHeight="1">
      <c r="A16" s="41">
        <f>A14+1</f>
        <v>6</v>
      </c>
      <c r="B16" s="41">
        <f>1+B15</f>
        <v>1</v>
      </c>
      <c r="C16" s="36" t="s">
        <v>53</v>
      </c>
      <c r="D16" s="36" t="s">
        <v>54</v>
      </c>
      <c r="E16" s="37">
        <v>1350000</v>
      </c>
      <c r="F16" s="37">
        <v>0</v>
      </c>
      <c r="G16" s="37">
        <v>0</v>
      </c>
      <c r="H16" s="37">
        <v>0</v>
      </c>
      <c r="I16" s="37">
        <v>5060000</v>
      </c>
      <c r="J16" s="37">
        <v>0</v>
      </c>
      <c r="K16" s="37">
        <v>0</v>
      </c>
      <c r="L16" s="38"/>
      <c r="M16" s="38">
        <v>6410000</v>
      </c>
      <c r="N16" s="37">
        <v>0</v>
      </c>
      <c r="O16" s="37">
        <v>0</v>
      </c>
      <c r="P16" s="37">
        <v>0</v>
      </c>
      <c r="Q16" s="38">
        <v>0</v>
      </c>
      <c r="R16" s="38">
        <v>0</v>
      </c>
      <c r="S16" s="37">
        <v>6410000</v>
      </c>
      <c r="T16" s="37">
        <v>0</v>
      </c>
      <c r="U16" s="37">
        <f>+S16+T16</f>
        <v>6410000</v>
      </c>
      <c r="V16" s="39"/>
    </row>
    <row r="17" spans="1:22" ht="18" customHeight="1">
      <c r="A17" s="41"/>
      <c r="B17" s="41"/>
      <c r="C17" s="88" t="s">
        <v>210</v>
      </c>
      <c r="D17" s="88"/>
      <c r="E17" s="41"/>
      <c r="F17" s="42"/>
      <c r="G17" s="41"/>
      <c r="H17" s="42"/>
      <c r="I17" s="41"/>
      <c r="J17" s="42"/>
      <c r="K17" s="42"/>
      <c r="L17" s="42"/>
      <c r="M17" s="41"/>
      <c r="N17" s="42"/>
      <c r="O17" s="41"/>
      <c r="P17" s="42"/>
      <c r="Q17" s="39"/>
      <c r="R17" s="39"/>
      <c r="S17" s="39"/>
      <c r="T17" s="39"/>
      <c r="U17" s="39"/>
      <c r="V17" s="39"/>
    </row>
    <row r="18" spans="1:22" ht="18" customHeight="1">
      <c r="A18" s="41">
        <f>A16+1</f>
        <v>7</v>
      </c>
      <c r="B18" s="41">
        <f>1+B17</f>
        <v>1</v>
      </c>
      <c r="C18" s="36" t="s">
        <v>59</v>
      </c>
      <c r="D18" s="36" t="s">
        <v>60</v>
      </c>
      <c r="E18" s="37">
        <v>890000</v>
      </c>
      <c r="F18" s="37">
        <v>0</v>
      </c>
      <c r="G18" s="37">
        <v>0</v>
      </c>
      <c r="H18" s="37">
        <v>0</v>
      </c>
      <c r="I18" s="37">
        <v>5060000</v>
      </c>
      <c r="J18" s="37">
        <v>0</v>
      </c>
      <c r="K18" s="37">
        <v>0</v>
      </c>
      <c r="L18" s="38"/>
      <c r="M18" s="38">
        <v>5950000</v>
      </c>
      <c r="N18" s="37">
        <v>0</v>
      </c>
      <c r="O18" s="37">
        <v>0</v>
      </c>
      <c r="P18" s="37">
        <v>0</v>
      </c>
      <c r="Q18" s="38">
        <v>0</v>
      </c>
      <c r="R18" s="38">
        <v>0</v>
      </c>
      <c r="S18" s="37">
        <v>5950000</v>
      </c>
      <c r="T18" s="37">
        <v>0</v>
      </c>
      <c r="U18" s="37">
        <f>+S18+T18</f>
        <v>5950000</v>
      </c>
      <c r="V18" s="39"/>
    </row>
    <row r="19" spans="1:22" ht="18" customHeight="1">
      <c r="A19" s="41">
        <f>1+A18</f>
        <v>8</v>
      </c>
      <c r="B19" s="41">
        <f>1+B18</f>
        <v>2</v>
      </c>
      <c r="C19" s="36" t="s">
        <v>62</v>
      </c>
      <c r="D19" s="36" t="s">
        <v>63</v>
      </c>
      <c r="E19" s="37">
        <v>890000</v>
      </c>
      <c r="F19" s="37">
        <v>0</v>
      </c>
      <c r="G19" s="37">
        <v>0</v>
      </c>
      <c r="H19" s="37">
        <v>0</v>
      </c>
      <c r="I19" s="37">
        <v>5060000</v>
      </c>
      <c r="J19" s="37">
        <v>0</v>
      </c>
      <c r="K19" s="37">
        <v>0</v>
      </c>
      <c r="L19" s="38"/>
      <c r="M19" s="38">
        <v>5950000</v>
      </c>
      <c r="N19" s="37">
        <v>0</v>
      </c>
      <c r="O19" s="37">
        <v>0</v>
      </c>
      <c r="P19" s="37">
        <v>0</v>
      </c>
      <c r="Q19" s="38">
        <v>0</v>
      </c>
      <c r="R19" s="38">
        <v>0</v>
      </c>
      <c r="S19" s="37">
        <v>5950000</v>
      </c>
      <c r="T19" s="37">
        <v>0</v>
      </c>
      <c r="U19" s="37">
        <f>+S19+T19</f>
        <v>5950000</v>
      </c>
      <c r="V19" s="39"/>
    </row>
    <row r="20" spans="1:22" ht="18" customHeight="1">
      <c r="A20" s="41"/>
      <c r="B20" s="41"/>
      <c r="C20" s="88" t="s">
        <v>211</v>
      </c>
      <c r="D20" s="88"/>
      <c r="E20" s="41"/>
      <c r="F20" s="42"/>
      <c r="G20" s="41"/>
      <c r="H20" s="42"/>
      <c r="I20" s="41"/>
      <c r="J20" s="42"/>
      <c r="K20" s="42"/>
      <c r="L20" s="42"/>
      <c r="M20" s="41"/>
      <c r="N20" s="42"/>
      <c r="O20" s="41"/>
      <c r="P20" s="42"/>
      <c r="Q20" s="39"/>
      <c r="R20" s="39"/>
      <c r="S20" s="39"/>
      <c r="T20" s="39"/>
      <c r="U20" s="39"/>
      <c r="V20" s="39"/>
    </row>
    <row r="21" spans="1:22" ht="18" customHeight="1">
      <c r="A21" s="41">
        <f>A19+1</f>
        <v>9</v>
      </c>
      <c r="B21" s="41">
        <f>1+B20</f>
        <v>1</v>
      </c>
      <c r="C21" s="36" t="s">
        <v>69</v>
      </c>
      <c r="D21" s="36" t="s">
        <v>70</v>
      </c>
      <c r="E21" s="37">
        <v>890000</v>
      </c>
      <c r="F21" s="37">
        <v>0</v>
      </c>
      <c r="G21" s="37">
        <v>0</v>
      </c>
      <c r="H21" s="37">
        <v>0</v>
      </c>
      <c r="I21" s="37">
        <v>5520000</v>
      </c>
      <c r="J21" s="37">
        <v>0</v>
      </c>
      <c r="K21" s="37">
        <v>0</v>
      </c>
      <c r="L21" s="38"/>
      <c r="M21" s="38">
        <v>6410000</v>
      </c>
      <c r="N21" s="37">
        <v>0</v>
      </c>
      <c r="O21" s="37">
        <v>0</v>
      </c>
      <c r="P21" s="37">
        <v>0</v>
      </c>
      <c r="Q21" s="38">
        <v>0</v>
      </c>
      <c r="R21" s="38">
        <v>0</v>
      </c>
      <c r="S21" s="37">
        <v>6410000</v>
      </c>
      <c r="T21" s="37">
        <v>0</v>
      </c>
      <c r="U21" s="37">
        <f>+S21+T21</f>
        <v>6410000</v>
      </c>
      <c r="V21" s="39"/>
    </row>
    <row r="22" spans="1:22" ht="18" customHeight="1">
      <c r="A22" s="41">
        <f>1+A21</f>
        <v>10</v>
      </c>
      <c r="B22" s="41">
        <f>1+B21</f>
        <v>2</v>
      </c>
      <c r="C22" s="36" t="s">
        <v>73</v>
      </c>
      <c r="D22" s="36" t="s">
        <v>74</v>
      </c>
      <c r="E22" s="37">
        <v>890000</v>
      </c>
      <c r="F22" s="37">
        <v>0</v>
      </c>
      <c r="G22" s="37">
        <v>0</v>
      </c>
      <c r="H22" s="37">
        <v>0</v>
      </c>
      <c r="I22" s="37">
        <v>5520000</v>
      </c>
      <c r="J22" s="37">
        <v>0</v>
      </c>
      <c r="K22" s="37">
        <v>0</v>
      </c>
      <c r="L22" s="38"/>
      <c r="M22" s="38">
        <v>6410000</v>
      </c>
      <c r="N22" s="37">
        <v>0</v>
      </c>
      <c r="O22" s="37">
        <v>0</v>
      </c>
      <c r="P22" s="37">
        <v>0</v>
      </c>
      <c r="Q22" s="38">
        <v>0</v>
      </c>
      <c r="R22" s="38">
        <v>0</v>
      </c>
      <c r="S22" s="37">
        <v>6410000</v>
      </c>
      <c r="T22" s="37">
        <v>0</v>
      </c>
      <c r="U22" s="37">
        <f>+S22+T22</f>
        <v>6410000</v>
      </c>
      <c r="V22" s="39"/>
    </row>
    <row r="23" spans="1:22" ht="18" customHeight="1">
      <c r="A23" s="41"/>
      <c r="B23" s="41"/>
      <c r="C23" s="88" t="s">
        <v>212</v>
      </c>
      <c r="D23" s="88"/>
      <c r="E23" s="41"/>
      <c r="F23" s="42"/>
      <c r="G23" s="41"/>
      <c r="H23" s="42"/>
      <c r="I23" s="41"/>
      <c r="J23" s="42"/>
      <c r="K23" s="42"/>
      <c r="L23" s="42"/>
      <c r="M23" s="41"/>
      <c r="N23" s="42"/>
      <c r="O23" s="41"/>
      <c r="P23" s="42"/>
      <c r="Q23" s="39"/>
      <c r="R23" s="39"/>
      <c r="S23" s="39"/>
      <c r="T23" s="39"/>
      <c r="U23" s="39"/>
      <c r="V23" s="39"/>
    </row>
    <row r="24" spans="1:22" ht="18" customHeight="1">
      <c r="A24" s="41">
        <f>A22+1</f>
        <v>11</v>
      </c>
      <c r="B24" s="41">
        <f>1+B23</f>
        <v>1</v>
      </c>
      <c r="C24" s="36" t="s">
        <v>79</v>
      </c>
      <c r="D24" s="36" t="s">
        <v>80</v>
      </c>
      <c r="E24" s="37">
        <v>890000</v>
      </c>
      <c r="F24" s="37">
        <v>0</v>
      </c>
      <c r="G24" s="37">
        <v>0</v>
      </c>
      <c r="H24" s="37">
        <v>0</v>
      </c>
      <c r="I24" s="37">
        <v>5520000</v>
      </c>
      <c r="J24" s="37">
        <v>0</v>
      </c>
      <c r="K24" s="37">
        <v>0</v>
      </c>
      <c r="L24" s="38"/>
      <c r="M24" s="38">
        <v>6410000</v>
      </c>
      <c r="N24" s="37">
        <v>0</v>
      </c>
      <c r="O24" s="37">
        <v>0</v>
      </c>
      <c r="P24" s="37">
        <v>0</v>
      </c>
      <c r="Q24" s="38">
        <v>0</v>
      </c>
      <c r="R24" s="38">
        <v>0</v>
      </c>
      <c r="S24" s="37">
        <v>6410000</v>
      </c>
      <c r="T24" s="37">
        <v>0</v>
      </c>
      <c r="U24" s="37">
        <f>+S24+T24</f>
        <v>6410000</v>
      </c>
      <c r="V24" s="39"/>
    </row>
    <row r="25" spans="1:22" ht="18" customHeight="1">
      <c r="A25" s="41">
        <f>1+A24</f>
        <v>12</v>
      </c>
      <c r="B25" s="41">
        <f>1+B24</f>
        <v>2</v>
      </c>
      <c r="C25" s="36" t="s">
        <v>84</v>
      </c>
      <c r="D25" s="36" t="s">
        <v>85</v>
      </c>
      <c r="E25" s="37">
        <v>890000</v>
      </c>
      <c r="F25" s="37">
        <v>0</v>
      </c>
      <c r="G25" s="37">
        <v>0</v>
      </c>
      <c r="H25" s="37">
        <v>0</v>
      </c>
      <c r="I25" s="37">
        <v>5520000</v>
      </c>
      <c r="J25" s="37">
        <v>0</v>
      </c>
      <c r="K25" s="37">
        <v>0</v>
      </c>
      <c r="L25" s="38"/>
      <c r="M25" s="38">
        <v>6410000</v>
      </c>
      <c r="N25" s="37">
        <v>0</v>
      </c>
      <c r="O25" s="37">
        <v>0</v>
      </c>
      <c r="P25" s="37">
        <v>0</v>
      </c>
      <c r="Q25" s="38">
        <v>0</v>
      </c>
      <c r="R25" s="38">
        <v>0</v>
      </c>
      <c r="S25" s="37">
        <v>6410000</v>
      </c>
      <c r="T25" s="37">
        <v>0</v>
      </c>
      <c r="U25" s="37">
        <f>+S25+T25</f>
        <v>6410000</v>
      </c>
      <c r="V25" s="39"/>
    </row>
    <row r="26" spans="1:22" ht="18" customHeight="1">
      <c r="A26" s="41"/>
      <c r="B26" s="41"/>
      <c r="C26" s="88" t="s">
        <v>213</v>
      </c>
      <c r="D26" s="88"/>
      <c r="E26" s="41"/>
      <c r="F26" s="42"/>
      <c r="G26" s="41"/>
      <c r="H26" s="42"/>
      <c r="I26" s="41"/>
      <c r="J26" s="42"/>
      <c r="K26" s="42"/>
      <c r="L26" s="42"/>
      <c r="M26" s="41"/>
      <c r="N26" s="42"/>
      <c r="O26" s="41"/>
      <c r="P26" s="42"/>
      <c r="Q26" s="39"/>
      <c r="R26" s="39"/>
      <c r="S26" s="39"/>
      <c r="T26" s="39"/>
      <c r="U26" s="39"/>
      <c r="V26" s="39"/>
    </row>
    <row r="27" spans="1:22" ht="18" customHeight="1">
      <c r="A27" s="41">
        <f>A25+1</f>
        <v>13</v>
      </c>
      <c r="B27" s="41">
        <f>1+B26</f>
        <v>1</v>
      </c>
      <c r="C27" s="36" t="s">
        <v>94</v>
      </c>
      <c r="D27" s="36" t="s">
        <v>95</v>
      </c>
      <c r="E27" s="37">
        <v>890000</v>
      </c>
      <c r="F27" s="37">
        <v>0</v>
      </c>
      <c r="G27" s="37">
        <v>0</v>
      </c>
      <c r="H27" s="37">
        <v>0</v>
      </c>
      <c r="I27" s="37">
        <v>6210000</v>
      </c>
      <c r="J27" s="37">
        <v>0</v>
      </c>
      <c r="K27" s="37">
        <v>0</v>
      </c>
      <c r="L27" s="38"/>
      <c r="M27" s="38">
        <v>7100000</v>
      </c>
      <c r="N27" s="37">
        <v>0</v>
      </c>
      <c r="O27" s="37">
        <v>0</v>
      </c>
      <c r="P27" s="37">
        <v>0</v>
      </c>
      <c r="Q27" s="38">
        <v>0</v>
      </c>
      <c r="R27" s="38">
        <v>0</v>
      </c>
      <c r="S27" s="37">
        <v>7100000</v>
      </c>
      <c r="T27" s="37">
        <v>0</v>
      </c>
      <c r="U27" s="37">
        <f>+S27+T27</f>
        <v>7100000</v>
      </c>
      <c r="V27" s="39"/>
    </row>
    <row r="28" spans="1:22" ht="18" customHeight="1">
      <c r="A28" s="41">
        <f>1+A27</f>
        <v>14</v>
      </c>
      <c r="B28" s="41">
        <f>1+B27</f>
        <v>2</v>
      </c>
      <c r="C28" s="36" t="s">
        <v>97</v>
      </c>
      <c r="D28" s="36" t="s">
        <v>98</v>
      </c>
      <c r="E28" s="37">
        <v>890000</v>
      </c>
      <c r="F28" s="37">
        <v>0</v>
      </c>
      <c r="G28" s="37">
        <v>0</v>
      </c>
      <c r="H28" s="37">
        <v>0</v>
      </c>
      <c r="I28" s="37">
        <v>6210000</v>
      </c>
      <c r="J28" s="37">
        <v>0</v>
      </c>
      <c r="K28" s="37">
        <v>0</v>
      </c>
      <c r="L28" s="38"/>
      <c r="M28" s="38">
        <v>7100000</v>
      </c>
      <c r="N28" s="37">
        <v>0</v>
      </c>
      <c r="O28" s="37">
        <v>0</v>
      </c>
      <c r="P28" s="37">
        <v>0</v>
      </c>
      <c r="Q28" s="38">
        <v>0</v>
      </c>
      <c r="R28" s="38">
        <v>0</v>
      </c>
      <c r="S28" s="37">
        <v>7100000</v>
      </c>
      <c r="T28" s="37">
        <v>0</v>
      </c>
      <c r="U28" s="37">
        <f>+S28+T28</f>
        <v>7100000</v>
      </c>
      <c r="V28" s="39"/>
    </row>
    <row r="29" spans="1:22" ht="18" customHeight="1">
      <c r="A29" s="41">
        <f>1+A28</f>
        <v>15</v>
      </c>
      <c r="B29" s="41">
        <f>1+B28</f>
        <v>3</v>
      </c>
      <c r="C29" s="36" t="s">
        <v>101</v>
      </c>
      <c r="D29" s="36" t="s">
        <v>102</v>
      </c>
      <c r="E29" s="37">
        <v>890000</v>
      </c>
      <c r="F29" s="37">
        <v>0</v>
      </c>
      <c r="G29" s="37">
        <v>0</v>
      </c>
      <c r="H29" s="37">
        <v>0</v>
      </c>
      <c r="I29" s="37">
        <v>6210000</v>
      </c>
      <c r="J29" s="37">
        <v>0</v>
      </c>
      <c r="K29" s="37">
        <v>0</v>
      </c>
      <c r="L29" s="38"/>
      <c r="M29" s="38">
        <v>7100000</v>
      </c>
      <c r="N29" s="37">
        <v>0</v>
      </c>
      <c r="O29" s="37">
        <v>0</v>
      </c>
      <c r="P29" s="37">
        <v>0</v>
      </c>
      <c r="Q29" s="38">
        <v>0</v>
      </c>
      <c r="R29" s="38">
        <v>0</v>
      </c>
      <c r="S29" s="37">
        <v>7100000</v>
      </c>
      <c r="T29" s="37">
        <v>0</v>
      </c>
      <c r="U29" s="37">
        <f>+S29+T29</f>
        <v>7100000</v>
      </c>
      <c r="V29" s="39"/>
    </row>
    <row r="30" spans="1:22" ht="18" customHeight="1">
      <c r="A30" s="41">
        <f>1+A29</f>
        <v>16</v>
      </c>
      <c r="B30" s="41">
        <f>1+B29</f>
        <v>4</v>
      </c>
      <c r="C30" s="36" t="s">
        <v>103</v>
      </c>
      <c r="D30" s="36" t="s">
        <v>104</v>
      </c>
      <c r="E30" s="37">
        <v>1810000</v>
      </c>
      <c r="F30" s="37">
        <v>0</v>
      </c>
      <c r="G30" s="37">
        <v>0</v>
      </c>
      <c r="H30" s="37">
        <v>0</v>
      </c>
      <c r="I30" s="37">
        <v>5750000</v>
      </c>
      <c r="J30" s="37">
        <v>0</v>
      </c>
      <c r="K30" s="37">
        <v>0</v>
      </c>
      <c r="L30" s="38"/>
      <c r="M30" s="38">
        <v>7560000</v>
      </c>
      <c r="N30" s="37">
        <v>0</v>
      </c>
      <c r="O30" s="37">
        <v>0</v>
      </c>
      <c r="P30" s="37">
        <v>0</v>
      </c>
      <c r="Q30" s="38">
        <v>0</v>
      </c>
      <c r="R30" s="38">
        <v>0</v>
      </c>
      <c r="S30" s="37">
        <v>7560000</v>
      </c>
      <c r="T30" s="37">
        <v>0</v>
      </c>
      <c r="U30" s="37">
        <f>+S30+T30</f>
        <v>7560000</v>
      </c>
      <c r="V30" s="39"/>
    </row>
    <row r="31" spans="1:22" ht="18" customHeight="1">
      <c r="A31" s="41"/>
      <c r="B31" s="41"/>
      <c r="C31" s="88" t="s">
        <v>214</v>
      </c>
      <c r="D31" s="88"/>
      <c r="E31" s="41"/>
      <c r="F31" s="42"/>
      <c r="G31" s="41"/>
      <c r="H31" s="42"/>
      <c r="I31" s="41"/>
      <c r="J31" s="42"/>
      <c r="K31" s="42"/>
      <c r="L31" s="42"/>
      <c r="M31" s="41"/>
      <c r="N31" s="42"/>
      <c r="O31" s="41"/>
      <c r="P31" s="42"/>
      <c r="Q31" s="39"/>
      <c r="R31" s="39"/>
      <c r="S31" s="39"/>
      <c r="T31" s="39"/>
      <c r="U31" s="39"/>
      <c r="V31" s="39"/>
    </row>
    <row r="32" spans="1:22" ht="18" customHeight="1">
      <c r="A32" s="41">
        <f>A30+1</f>
        <v>17</v>
      </c>
      <c r="B32" s="41">
        <f>1+B31</f>
        <v>1</v>
      </c>
      <c r="C32" s="36" t="s">
        <v>120</v>
      </c>
      <c r="D32" s="36" t="s">
        <v>121</v>
      </c>
      <c r="E32" s="37">
        <v>890000</v>
      </c>
      <c r="F32" s="37">
        <v>0</v>
      </c>
      <c r="G32" s="37">
        <v>0</v>
      </c>
      <c r="H32" s="37">
        <v>0</v>
      </c>
      <c r="I32" s="37">
        <v>5520000</v>
      </c>
      <c r="J32" s="37">
        <v>0</v>
      </c>
      <c r="K32" s="37">
        <v>0</v>
      </c>
      <c r="L32" s="38"/>
      <c r="M32" s="38">
        <v>6410000</v>
      </c>
      <c r="N32" s="37">
        <v>0</v>
      </c>
      <c r="O32" s="37">
        <v>0</v>
      </c>
      <c r="P32" s="37">
        <v>0</v>
      </c>
      <c r="Q32" s="38">
        <v>0</v>
      </c>
      <c r="R32" s="38">
        <v>0</v>
      </c>
      <c r="S32" s="37">
        <v>6410000</v>
      </c>
      <c r="T32" s="37">
        <v>0</v>
      </c>
      <c r="U32" s="37">
        <f>+S32+T32</f>
        <v>6410000</v>
      </c>
      <c r="V32" s="39"/>
    </row>
    <row r="33" spans="1:22" ht="18" customHeight="1">
      <c r="A33" s="41"/>
      <c r="B33" s="41"/>
      <c r="C33" s="88" t="s">
        <v>215</v>
      </c>
      <c r="D33" s="88"/>
      <c r="E33" s="41"/>
      <c r="F33" s="42"/>
      <c r="G33" s="41"/>
      <c r="H33" s="42"/>
      <c r="I33" s="41"/>
      <c r="J33" s="42"/>
      <c r="K33" s="42"/>
      <c r="L33" s="42"/>
      <c r="M33" s="41"/>
      <c r="N33" s="42"/>
      <c r="O33" s="41"/>
      <c r="P33" s="42"/>
      <c r="Q33" s="39"/>
      <c r="R33" s="39"/>
      <c r="S33" s="39"/>
      <c r="T33" s="39"/>
      <c r="U33" s="39"/>
      <c r="V33" s="39"/>
    </row>
    <row r="34" spans="1:22" ht="18" customHeight="1">
      <c r="A34" s="41">
        <f>A32+1</f>
        <v>18</v>
      </c>
      <c r="B34" s="41">
        <f>1+B33</f>
        <v>1</v>
      </c>
      <c r="C34" s="36" t="s">
        <v>125</v>
      </c>
      <c r="D34" s="36" t="s">
        <v>126</v>
      </c>
      <c r="E34" s="37">
        <v>1580000</v>
      </c>
      <c r="F34" s="37">
        <v>0</v>
      </c>
      <c r="G34" s="37">
        <v>0</v>
      </c>
      <c r="H34" s="37">
        <v>0</v>
      </c>
      <c r="I34" s="37">
        <v>4600000</v>
      </c>
      <c r="J34" s="37">
        <v>0</v>
      </c>
      <c r="K34" s="37">
        <v>0</v>
      </c>
      <c r="L34" s="38"/>
      <c r="M34" s="38">
        <v>6180000</v>
      </c>
      <c r="N34" s="37">
        <v>0</v>
      </c>
      <c r="O34" s="37">
        <v>0</v>
      </c>
      <c r="P34" s="37">
        <v>0</v>
      </c>
      <c r="Q34" s="38">
        <v>0</v>
      </c>
      <c r="R34" s="38">
        <v>0</v>
      </c>
      <c r="S34" s="37">
        <v>6180000</v>
      </c>
      <c r="T34" s="37">
        <v>0</v>
      </c>
      <c r="U34" s="37">
        <f>+S34+T34</f>
        <v>6180000</v>
      </c>
      <c r="V34" s="39"/>
    </row>
    <row r="35" spans="1:22" ht="18" customHeight="1">
      <c r="A35" s="41">
        <f>1+A34</f>
        <v>19</v>
      </c>
      <c r="B35" s="41">
        <f>1+B34</f>
        <v>2</v>
      </c>
      <c r="C35" s="36" t="s">
        <v>127</v>
      </c>
      <c r="D35" s="36" t="s">
        <v>128</v>
      </c>
      <c r="E35" s="37">
        <v>1580000</v>
      </c>
      <c r="F35" s="37">
        <v>0</v>
      </c>
      <c r="G35" s="37">
        <v>0</v>
      </c>
      <c r="H35" s="37">
        <v>0</v>
      </c>
      <c r="I35" s="37">
        <v>4600000</v>
      </c>
      <c r="J35" s="37">
        <v>0</v>
      </c>
      <c r="K35" s="37">
        <v>0</v>
      </c>
      <c r="L35" s="38"/>
      <c r="M35" s="38">
        <v>6180000</v>
      </c>
      <c r="N35" s="37">
        <v>0</v>
      </c>
      <c r="O35" s="37">
        <v>0</v>
      </c>
      <c r="P35" s="37">
        <v>0</v>
      </c>
      <c r="Q35" s="38">
        <v>0</v>
      </c>
      <c r="R35" s="38">
        <v>0</v>
      </c>
      <c r="S35" s="37">
        <v>6180000</v>
      </c>
      <c r="T35" s="37">
        <v>0</v>
      </c>
      <c r="U35" s="37">
        <f>+S35+T35</f>
        <v>6180000</v>
      </c>
      <c r="V35" s="39"/>
    </row>
    <row r="36" spans="1:22" ht="18" customHeight="1">
      <c r="A36" s="41">
        <f>1+A35</f>
        <v>20</v>
      </c>
      <c r="B36" s="41">
        <f>1+B35</f>
        <v>3</v>
      </c>
      <c r="C36" s="36" t="s">
        <v>136</v>
      </c>
      <c r="D36" s="36" t="s">
        <v>137</v>
      </c>
      <c r="E36" s="37">
        <v>1580000</v>
      </c>
      <c r="F36" s="37">
        <v>0</v>
      </c>
      <c r="G36" s="37">
        <v>0</v>
      </c>
      <c r="H36" s="37">
        <v>0</v>
      </c>
      <c r="I36" s="37">
        <v>4600000</v>
      </c>
      <c r="J36" s="37">
        <v>0</v>
      </c>
      <c r="K36" s="37">
        <v>0</v>
      </c>
      <c r="L36" s="38"/>
      <c r="M36" s="38">
        <v>6180000</v>
      </c>
      <c r="N36" s="37">
        <v>0</v>
      </c>
      <c r="O36" s="37">
        <v>0</v>
      </c>
      <c r="P36" s="37">
        <v>0</v>
      </c>
      <c r="Q36" s="38">
        <v>0</v>
      </c>
      <c r="R36" s="38">
        <v>0</v>
      </c>
      <c r="S36" s="37">
        <v>6180000</v>
      </c>
      <c r="T36" s="37">
        <v>0</v>
      </c>
      <c r="U36" s="37">
        <f>+S36+T36</f>
        <v>6180000</v>
      </c>
      <c r="V36" s="39"/>
    </row>
    <row r="37" spans="1:22" ht="18" customHeight="1">
      <c r="A37" s="41">
        <f>1+A36</f>
        <v>21</v>
      </c>
      <c r="B37" s="41">
        <f>1+B36</f>
        <v>4</v>
      </c>
      <c r="C37" s="36" t="s">
        <v>139</v>
      </c>
      <c r="D37" s="36" t="s">
        <v>140</v>
      </c>
      <c r="E37" s="37">
        <v>1580000</v>
      </c>
      <c r="F37" s="37">
        <v>0</v>
      </c>
      <c r="G37" s="37">
        <v>0</v>
      </c>
      <c r="H37" s="37">
        <v>0</v>
      </c>
      <c r="I37" s="37">
        <v>4600000</v>
      </c>
      <c r="J37" s="37">
        <v>0</v>
      </c>
      <c r="K37" s="37">
        <v>0</v>
      </c>
      <c r="L37" s="38"/>
      <c r="M37" s="38">
        <v>6180000</v>
      </c>
      <c r="N37" s="37">
        <v>0</v>
      </c>
      <c r="O37" s="37">
        <v>0</v>
      </c>
      <c r="P37" s="37">
        <v>0</v>
      </c>
      <c r="Q37" s="38">
        <v>0</v>
      </c>
      <c r="R37" s="38">
        <v>0</v>
      </c>
      <c r="S37" s="37">
        <v>6180000</v>
      </c>
      <c r="T37" s="37">
        <v>0</v>
      </c>
      <c r="U37" s="37">
        <f>+S37+T37</f>
        <v>6180000</v>
      </c>
      <c r="V37" s="39"/>
    </row>
    <row r="38" spans="1:22" ht="18" customHeight="1">
      <c r="A38" s="41"/>
      <c r="B38" s="41"/>
      <c r="C38" s="88" t="s">
        <v>216</v>
      </c>
      <c r="D38" s="88"/>
      <c r="E38" s="41"/>
      <c r="F38" s="42"/>
      <c r="G38" s="41"/>
      <c r="H38" s="42"/>
      <c r="I38" s="41"/>
      <c r="J38" s="42"/>
      <c r="K38" s="42"/>
      <c r="L38" s="42"/>
      <c r="M38" s="41"/>
      <c r="N38" s="42"/>
      <c r="O38" s="41"/>
      <c r="P38" s="42"/>
      <c r="Q38" s="39"/>
      <c r="R38" s="39"/>
      <c r="S38" s="39"/>
      <c r="T38" s="39"/>
      <c r="U38" s="39"/>
      <c r="V38" s="39"/>
    </row>
    <row r="39" spans="1:22" ht="18" customHeight="1">
      <c r="A39" s="41">
        <f>A37+1</f>
        <v>22</v>
      </c>
      <c r="B39" s="41">
        <f>1+B38</f>
        <v>1</v>
      </c>
      <c r="C39" s="36" t="s">
        <v>148</v>
      </c>
      <c r="D39" s="36" t="s">
        <v>149</v>
      </c>
      <c r="E39" s="37">
        <v>1120000</v>
      </c>
      <c r="F39" s="37">
        <v>0</v>
      </c>
      <c r="G39" s="37">
        <v>0</v>
      </c>
      <c r="H39" s="37">
        <v>0</v>
      </c>
      <c r="I39" s="37">
        <v>4600000</v>
      </c>
      <c r="J39" s="37">
        <v>0</v>
      </c>
      <c r="K39" s="37">
        <v>0</v>
      </c>
      <c r="L39" s="38"/>
      <c r="M39" s="38">
        <v>5720000</v>
      </c>
      <c r="N39" s="37">
        <v>0</v>
      </c>
      <c r="O39" s="37">
        <v>0</v>
      </c>
      <c r="P39" s="37">
        <v>0</v>
      </c>
      <c r="Q39" s="38">
        <v>0</v>
      </c>
      <c r="R39" s="38">
        <v>0</v>
      </c>
      <c r="S39" s="37">
        <v>5720000</v>
      </c>
      <c r="T39" s="37">
        <v>0</v>
      </c>
      <c r="U39" s="37">
        <f>+S39+T39</f>
        <v>5720000</v>
      </c>
      <c r="V39" s="39"/>
    </row>
    <row r="40" spans="1:22" ht="18" customHeight="1">
      <c r="A40" s="41">
        <f>1+A39</f>
        <v>23</v>
      </c>
      <c r="B40" s="41">
        <f>1+B39</f>
        <v>2</v>
      </c>
      <c r="C40" s="36" t="s">
        <v>152</v>
      </c>
      <c r="D40" s="36" t="s">
        <v>153</v>
      </c>
      <c r="E40" s="37">
        <v>1580000</v>
      </c>
      <c r="F40" s="37">
        <v>0</v>
      </c>
      <c r="G40" s="37">
        <v>0</v>
      </c>
      <c r="H40" s="37">
        <v>0</v>
      </c>
      <c r="I40" s="37">
        <v>4600000</v>
      </c>
      <c r="J40" s="37">
        <v>0</v>
      </c>
      <c r="K40" s="37">
        <v>0</v>
      </c>
      <c r="L40" s="38"/>
      <c r="M40" s="38">
        <v>6180000</v>
      </c>
      <c r="N40" s="37">
        <v>0</v>
      </c>
      <c r="O40" s="37">
        <v>0</v>
      </c>
      <c r="P40" s="37">
        <v>0</v>
      </c>
      <c r="Q40" s="38">
        <v>0</v>
      </c>
      <c r="R40" s="38">
        <v>0</v>
      </c>
      <c r="S40" s="37">
        <v>6180000</v>
      </c>
      <c r="T40" s="37">
        <v>0</v>
      </c>
      <c r="U40" s="37">
        <f>+S40+T40</f>
        <v>6180000</v>
      </c>
      <c r="V40" s="39"/>
    </row>
    <row r="41" spans="1:22" ht="18" customHeight="1">
      <c r="A41" s="41">
        <f>1+A40</f>
        <v>24</v>
      </c>
      <c r="B41" s="41">
        <f>1+B40</f>
        <v>3</v>
      </c>
      <c r="C41" s="36" t="s">
        <v>158</v>
      </c>
      <c r="D41" s="36" t="s">
        <v>159</v>
      </c>
      <c r="E41" s="37">
        <v>1580000</v>
      </c>
      <c r="F41" s="37">
        <v>0</v>
      </c>
      <c r="G41" s="37">
        <v>0</v>
      </c>
      <c r="H41" s="37">
        <v>0</v>
      </c>
      <c r="I41" s="37">
        <v>4600000</v>
      </c>
      <c r="J41" s="37">
        <v>0</v>
      </c>
      <c r="K41" s="37">
        <v>0</v>
      </c>
      <c r="L41" s="38"/>
      <c r="M41" s="38">
        <v>6180000</v>
      </c>
      <c r="N41" s="37">
        <v>0</v>
      </c>
      <c r="O41" s="37">
        <v>0</v>
      </c>
      <c r="P41" s="37">
        <v>0</v>
      </c>
      <c r="Q41" s="38">
        <v>0</v>
      </c>
      <c r="R41" s="38">
        <v>0</v>
      </c>
      <c r="S41" s="37">
        <v>6180000</v>
      </c>
      <c r="T41" s="37">
        <v>0</v>
      </c>
      <c r="U41" s="37">
        <f>+S41+T41</f>
        <v>6180000</v>
      </c>
      <c r="V41" s="39"/>
    </row>
    <row r="42" spans="1:22" ht="18" customHeight="1">
      <c r="A42" s="41"/>
      <c r="B42" s="41"/>
      <c r="C42" s="88" t="s">
        <v>217</v>
      </c>
      <c r="D42" s="88"/>
      <c r="E42" s="41"/>
      <c r="F42" s="42"/>
      <c r="G42" s="41"/>
      <c r="H42" s="42"/>
      <c r="I42" s="41"/>
      <c r="J42" s="42"/>
      <c r="K42" s="42"/>
      <c r="L42" s="42"/>
      <c r="M42" s="41"/>
      <c r="N42" s="42"/>
      <c r="O42" s="41"/>
      <c r="P42" s="42"/>
      <c r="Q42" s="39"/>
      <c r="R42" s="39"/>
      <c r="S42" s="39"/>
      <c r="T42" s="39"/>
      <c r="U42" s="39"/>
      <c r="V42" s="39"/>
    </row>
    <row r="43" spans="1:22" ht="18" customHeight="1">
      <c r="A43" s="41">
        <f>A41+1</f>
        <v>25</v>
      </c>
      <c r="B43" s="41">
        <f>1+B42</f>
        <v>1</v>
      </c>
      <c r="C43" s="36" t="s">
        <v>164</v>
      </c>
      <c r="D43" s="36" t="s">
        <v>165</v>
      </c>
      <c r="E43" s="37">
        <v>1350000</v>
      </c>
      <c r="F43" s="37">
        <v>0</v>
      </c>
      <c r="G43" s="37">
        <v>0</v>
      </c>
      <c r="H43" s="37">
        <v>0</v>
      </c>
      <c r="I43" s="37">
        <v>4370000</v>
      </c>
      <c r="J43" s="37">
        <v>0</v>
      </c>
      <c r="K43" s="37">
        <v>0</v>
      </c>
      <c r="L43" s="38"/>
      <c r="M43" s="38">
        <v>5720000</v>
      </c>
      <c r="N43" s="37">
        <v>0</v>
      </c>
      <c r="O43" s="37">
        <v>0</v>
      </c>
      <c r="P43" s="37">
        <v>0</v>
      </c>
      <c r="Q43" s="38">
        <v>0</v>
      </c>
      <c r="R43" s="38">
        <v>0</v>
      </c>
      <c r="S43" s="37">
        <v>5720000</v>
      </c>
      <c r="T43" s="37">
        <v>0</v>
      </c>
      <c r="U43" s="37">
        <f>+S43+T43</f>
        <v>5720000</v>
      </c>
      <c r="V43" s="39"/>
    </row>
    <row r="44" spans="1:22" ht="18" customHeight="1">
      <c r="A44" s="41">
        <f>1+A43</f>
        <v>26</v>
      </c>
      <c r="B44" s="41">
        <f>1+B43</f>
        <v>2</v>
      </c>
      <c r="C44" s="36" t="s">
        <v>167</v>
      </c>
      <c r="D44" s="36" t="s">
        <v>168</v>
      </c>
      <c r="E44" s="37">
        <v>1350000</v>
      </c>
      <c r="F44" s="37">
        <v>0</v>
      </c>
      <c r="G44" s="37">
        <v>0</v>
      </c>
      <c r="H44" s="37">
        <v>0</v>
      </c>
      <c r="I44" s="37">
        <v>4370000</v>
      </c>
      <c r="J44" s="37">
        <v>0</v>
      </c>
      <c r="K44" s="37">
        <v>0</v>
      </c>
      <c r="L44" s="38"/>
      <c r="M44" s="38">
        <v>5720000</v>
      </c>
      <c r="N44" s="37">
        <v>0</v>
      </c>
      <c r="O44" s="37">
        <v>0</v>
      </c>
      <c r="P44" s="37">
        <v>0</v>
      </c>
      <c r="Q44" s="38">
        <v>0</v>
      </c>
      <c r="R44" s="38">
        <v>0</v>
      </c>
      <c r="S44" s="37">
        <v>5720000</v>
      </c>
      <c r="T44" s="37">
        <v>0</v>
      </c>
      <c r="U44" s="37">
        <f>+S44+T44</f>
        <v>5720000</v>
      </c>
      <c r="V44" s="39"/>
    </row>
    <row r="45" spans="1:22" ht="18" customHeight="1">
      <c r="A45" s="41"/>
      <c r="B45" s="41"/>
      <c r="C45" s="88" t="s">
        <v>218</v>
      </c>
      <c r="D45" s="88"/>
      <c r="E45" s="41"/>
      <c r="F45" s="42"/>
      <c r="G45" s="41"/>
      <c r="H45" s="42"/>
      <c r="I45" s="41"/>
      <c r="J45" s="42"/>
      <c r="K45" s="42"/>
      <c r="L45" s="42"/>
      <c r="M45" s="41"/>
      <c r="N45" s="42"/>
      <c r="O45" s="41"/>
      <c r="P45" s="42"/>
      <c r="Q45" s="39"/>
      <c r="R45" s="39"/>
      <c r="S45" s="39"/>
      <c r="T45" s="39"/>
      <c r="U45" s="39"/>
      <c r="V45" s="39"/>
    </row>
    <row r="46" spans="1:22" ht="18" customHeight="1">
      <c r="A46" s="41">
        <f>A44+1</f>
        <v>27</v>
      </c>
      <c r="B46" s="41">
        <f>1+B45</f>
        <v>1</v>
      </c>
      <c r="C46" s="36" t="s">
        <v>176</v>
      </c>
      <c r="D46" s="36" t="s">
        <v>177</v>
      </c>
      <c r="E46" s="37">
        <v>890000</v>
      </c>
      <c r="F46" s="37">
        <v>0</v>
      </c>
      <c r="G46" s="37">
        <v>0</v>
      </c>
      <c r="H46" s="37">
        <v>0</v>
      </c>
      <c r="I46" s="37">
        <v>5060000</v>
      </c>
      <c r="J46" s="37">
        <v>0</v>
      </c>
      <c r="K46" s="37">
        <v>0</v>
      </c>
      <c r="L46" s="38"/>
      <c r="M46" s="38">
        <v>5950000</v>
      </c>
      <c r="N46" s="37">
        <v>0</v>
      </c>
      <c r="O46" s="37">
        <v>0</v>
      </c>
      <c r="P46" s="37">
        <v>0</v>
      </c>
      <c r="Q46" s="38">
        <v>0</v>
      </c>
      <c r="R46" s="38">
        <v>0</v>
      </c>
      <c r="S46" s="37">
        <v>5950000</v>
      </c>
      <c r="T46" s="37">
        <v>0</v>
      </c>
      <c r="U46" s="37">
        <f>+S46+T46</f>
        <v>5950000</v>
      </c>
      <c r="V46" s="39"/>
    </row>
    <row r="47" spans="1:22" ht="18" customHeight="1">
      <c r="A47" s="49"/>
      <c r="B47" s="40"/>
      <c r="C47" s="88" t="s">
        <v>219</v>
      </c>
      <c r="D47" s="88"/>
      <c r="E47" s="41"/>
      <c r="F47" s="42"/>
      <c r="G47" s="41"/>
      <c r="H47" s="42"/>
      <c r="I47" s="41"/>
      <c r="J47" s="42"/>
      <c r="K47" s="42"/>
      <c r="L47" s="42"/>
      <c r="M47" s="41"/>
      <c r="N47" s="42"/>
      <c r="O47" s="41"/>
      <c r="P47" s="42"/>
      <c r="Q47" s="39"/>
      <c r="R47" s="39"/>
      <c r="S47" s="39"/>
      <c r="T47" s="39"/>
      <c r="U47" s="39"/>
      <c r="V47" s="39"/>
    </row>
    <row r="48" spans="1:22" ht="18" customHeight="1">
      <c r="A48" s="41">
        <f>A46+1</f>
        <v>28</v>
      </c>
      <c r="B48" s="41">
        <v>1</v>
      </c>
      <c r="C48" s="36" t="s">
        <v>195</v>
      </c>
      <c r="D48" s="36" t="s">
        <v>196</v>
      </c>
      <c r="E48" s="37">
        <v>514000</v>
      </c>
      <c r="F48" s="37">
        <v>0</v>
      </c>
      <c r="G48" s="37">
        <v>0</v>
      </c>
      <c r="H48" s="37">
        <v>0</v>
      </c>
      <c r="I48" s="37">
        <v>3114000</v>
      </c>
      <c r="J48" s="37">
        <v>0</v>
      </c>
      <c r="K48" s="37">
        <v>0</v>
      </c>
      <c r="L48" s="38"/>
      <c r="M48" s="38">
        <v>3628000</v>
      </c>
      <c r="N48" s="37">
        <v>0</v>
      </c>
      <c r="O48" s="37">
        <v>0</v>
      </c>
      <c r="P48" s="37">
        <v>0</v>
      </c>
      <c r="Q48" s="38">
        <v>0</v>
      </c>
      <c r="R48" s="38">
        <v>0</v>
      </c>
      <c r="S48" s="37">
        <v>3628000</v>
      </c>
      <c r="T48" s="37">
        <v>0</v>
      </c>
      <c r="U48" s="37">
        <f>+S48+T48</f>
        <v>3628000</v>
      </c>
      <c r="V48" s="39"/>
    </row>
    <row r="49" spans="1:22" ht="18" customHeight="1">
      <c r="A49" s="41">
        <f>1+A48</f>
        <v>29</v>
      </c>
      <c r="B49" s="41">
        <v>4</v>
      </c>
      <c r="C49" s="36" t="s">
        <v>197</v>
      </c>
      <c r="D49" s="36" t="s">
        <v>198</v>
      </c>
      <c r="E49" s="37">
        <v>865000</v>
      </c>
      <c r="F49" s="37">
        <v>434700</v>
      </c>
      <c r="G49" s="37">
        <v>0</v>
      </c>
      <c r="H49" s="37">
        <v>0</v>
      </c>
      <c r="I49" s="37">
        <v>2595000</v>
      </c>
      <c r="J49" s="37">
        <v>0</v>
      </c>
      <c r="K49" s="37">
        <v>0</v>
      </c>
      <c r="L49" s="38"/>
      <c r="M49" s="38">
        <v>3460000</v>
      </c>
      <c r="N49" s="37">
        <v>434700</v>
      </c>
      <c r="O49" s="37">
        <v>0</v>
      </c>
      <c r="P49" s="37">
        <v>0</v>
      </c>
      <c r="Q49" s="38">
        <v>0</v>
      </c>
      <c r="R49" s="38">
        <v>0</v>
      </c>
      <c r="S49" s="37">
        <v>3460000</v>
      </c>
      <c r="T49" s="37">
        <v>434700</v>
      </c>
      <c r="U49" s="37">
        <f>+S49+T49</f>
        <v>3894700</v>
      </c>
      <c r="V49" s="39"/>
    </row>
    <row r="50" spans="1:22" ht="18" customHeight="1">
      <c r="A50" s="41">
        <f>1+A49</f>
        <v>30</v>
      </c>
      <c r="B50" s="41">
        <v>5</v>
      </c>
      <c r="C50" s="36" t="s">
        <v>199</v>
      </c>
      <c r="D50" s="36" t="s">
        <v>200</v>
      </c>
      <c r="E50" s="37">
        <v>514000</v>
      </c>
      <c r="F50" s="37">
        <v>0</v>
      </c>
      <c r="G50" s="37">
        <v>0</v>
      </c>
      <c r="H50" s="37">
        <v>0</v>
      </c>
      <c r="I50" s="37">
        <v>3114000</v>
      </c>
      <c r="J50" s="37">
        <v>0</v>
      </c>
      <c r="K50" s="37">
        <v>0</v>
      </c>
      <c r="L50" s="38"/>
      <c r="M50" s="38">
        <v>3628000</v>
      </c>
      <c r="N50" s="37">
        <v>0</v>
      </c>
      <c r="O50" s="37">
        <v>0</v>
      </c>
      <c r="P50" s="37">
        <v>0</v>
      </c>
      <c r="Q50" s="38">
        <v>0</v>
      </c>
      <c r="R50" s="38">
        <v>0</v>
      </c>
      <c r="S50" s="37">
        <v>3628000</v>
      </c>
      <c r="T50" s="37">
        <v>0</v>
      </c>
      <c r="U50" s="37">
        <f>+S50+T50</f>
        <v>3628000</v>
      </c>
      <c r="V50" s="39"/>
    </row>
    <row r="51" spans="1:22" ht="18" customHeight="1">
      <c r="A51" s="41">
        <f>1+A50</f>
        <v>31</v>
      </c>
      <c r="B51" s="41">
        <v>6</v>
      </c>
      <c r="C51" s="36" t="s">
        <v>201</v>
      </c>
      <c r="D51" s="36" t="s">
        <v>202</v>
      </c>
      <c r="E51" s="37">
        <v>514000</v>
      </c>
      <c r="F51" s="37">
        <v>0</v>
      </c>
      <c r="G51" s="37">
        <v>0</v>
      </c>
      <c r="H51" s="37">
        <v>0</v>
      </c>
      <c r="I51" s="37">
        <v>3114000</v>
      </c>
      <c r="J51" s="37">
        <v>0</v>
      </c>
      <c r="K51" s="37">
        <v>0</v>
      </c>
      <c r="L51" s="38"/>
      <c r="M51" s="38">
        <v>3628000</v>
      </c>
      <c r="N51" s="37">
        <v>0</v>
      </c>
      <c r="O51" s="37">
        <v>0</v>
      </c>
      <c r="P51" s="37">
        <v>0</v>
      </c>
      <c r="Q51" s="38">
        <v>0</v>
      </c>
      <c r="R51" s="38">
        <v>0</v>
      </c>
      <c r="S51" s="37">
        <v>3628000</v>
      </c>
      <c r="T51" s="37">
        <v>0</v>
      </c>
      <c r="U51" s="37">
        <f>+S51+T51</f>
        <v>3628000</v>
      </c>
      <c r="V51" s="39"/>
    </row>
    <row r="52" spans="1:22" ht="18" customHeight="1">
      <c r="A52" s="49"/>
      <c r="B52" s="40"/>
      <c r="C52" s="88" t="s">
        <v>220</v>
      </c>
      <c r="D52" s="88"/>
      <c r="E52" s="41"/>
      <c r="F52" s="42"/>
      <c r="G52" s="41"/>
      <c r="H52" s="42"/>
      <c r="I52" s="41"/>
      <c r="J52" s="42"/>
      <c r="K52" s="42"/>
      <c r="L52" s="42"/>
      <c r="M52" s="41"/>
      <c r="N52" s="42"/>
      <c r="O52" s="41"/>
      <c r="P52" s="42"/>
      <c r="Q52" s="39"/>
      <c r="R52" s="39"/>
      <c r="S52" s="39"/>
      <c r="T52" s="39"/>
      <c r="U52" s="39"/>
      <c r="V52" s="39"/>
    </row>
    <row r="53" spans="1:22" ht="18" customHeight="1">
      <c r="A53" s="41">
        <f>A51+1</f>
        <v>32</v>
      </c>
      <c r="B53" s="41">
        <v>1</v>
      </c>
      <c r="C53" s="36" t="s">
        <v>203</v>
      </c>
      <c r="D53" s="36" t="s">
        <v>204</v>
      </c>
      <c r="E53" s="37">
        <v>687000</v>
      </c>
      <c r="F53" s="37">
        <v>0</v>
      </c>
      <c r="G53" s="37">
        <v>0</v>
      </c>
      <c r="H53" s="37">
        <v>0</v>
      </c>
      <c r="I53" s="37">
        <v>3633000</v>
      </c>
      <c r="J53" s="37">
        <v>0</v>
      </c>
      <c r="K53" s="37">
        <v>0</v>
      </c>
      <c r="L53" s="38"/>
      <c r="M53" s="38">
        <v>4320000</v>
      </c>
      <c r="N53" s="37">
        <v>0</v>
      </c>
      <c r="O53" s="37">
        <v>0</v>
      </c>
      <c r="P53" s="37">
        <v>0</v>
      </c>
      <c r="Q53" s="38">
        <v>0</v>
      </c>
      <c r="R53" s="38">
        <v>0</v>
      </c>
      <c r="S53" s="37">
        <v>4320000</v>
      </c>
      <c r="T53" s="37">
        <v>0</v>
      </c>
      <c r="U53" s="37">
        <f>+S53+T53</f>
        <v>4320000</v>
      </c>
      <c r="V53" s="39"/>
    </row>
    <row r="54" spans="1:22" ht="18" customHeight="1">
      <c r="A54" s="41">
        <f>1+A53</f>
        <v>33</v>
      </c>
      <c r="B54" s="41">
        <v>2</v>
      </c>
      <c r="C54" s="36" t="s">
        <v>205</v>
      </c>
      <c r="D54" s="36" t="s">
        <v>110</v>
      </c>
      <c r="E54" s="37">
        <v>687000</v>
      </c>
      <c r="F54" s="37">
        <v>0</v>
      </c>
      <c r="G54" s="37">
        <v>0</v>
      </c>
      <c r="H54" s="37">
        <v>0</v>
      </c>
      <c r="I54" s="37">
        <v>3633000</v>
      </c>
      <c r="J54" s="37">
        <v>0</v>
      </c>
      <c r="K54" s="37">
        <v>0</v>
      </c>
      <c r="L54" s="38"/>
      <c r="M54" s="38">
        <v>4320000</v>
      </c>
      <c r="N54" s="37">
        <v>0</v>
      </c>
      <c r="O54" s="37">
        <v>0</v>
      </c>
      <c r="P54" s="37">
        <v>0</v>
      </c>
      <c r="Q54" s="38">
        <v>0</v>
      </c>
      <c r="R54" s="38">
        <v>0</v>
      </c>
      <c r="S54" s="37">
        <v>4320000</v>
      </c>
      <c r="T54" s="37">
        <v>0</v>
      </c>
      <c r="U54" s="37">
        <f>+S54+T54</f>
        <v>4320000</v>
      </c>
      <c r="V54" s="39"/>
    </row>
    <row r="55" spans="1:22" ht="18" customHeight="1">
      <c r="A55" s="44">
        <f>1+A54</f>
        <v>34</v>
      </c>
      <c r="B55" s="44">
        <v>3</v>
      </c>
      <c r="C55" s="45" t="s">
        <v>206</v>
      </c>
      <c r="D55" s="45" t="s">
        <v>207</v>
      </c>
      <c r="E55" s="46">
        <v>687000</v>
      </c>
      <c r="F55" s="46">
        <v>0</v>
      </c>
      <c r="G55" s="46">
        <v>0</v>
      </c>
      <c r="H55" s="46">
        <v>0</v>
      </c>
      <c r="I55" s="46">
        <v>3633000</v>
      </c>
      <c r="J55" s="46">
        <v>0</v>
      </c>
      <c r="K55" s="46">
        <v>0</v>
      </c>
      <c r="L55" s="47"/>
      <c r="M55" s="47">
        <v>4320000</v>
      </c>
      <c r="N55" s="46">
        <v>0</v>
      </c>
      <c r="O55" s="46">
        <v>0</v>
      </c>
      <c r="P55" s="46">
        <v>0</v>
      </c>
      <c r="Q55" s="47">
        <v>0</v>
      </c>
      <c r="R55" s="47">
        <v>0</v>
      </c>
      <c r="S55" s="46">
        <v>4320000</v>
      </c>
      <c r="T55" s="46">
        <v>0</v>
      </c>
      <c r="U55" s="46">
        <f>+S55+T55</f>
        <v>4320000</v>
      </c>
      <c r="V55" s="43"/>
    </row>
    <row r="56" spans="1:2" ht="12.75" customHeight="1">
      <c r="A56" s="50"/>
      <c r="B56" s="50"/>
    </row>
    <row r="57" spans="1:19" s="53" customFormat="1" ht="18" customHeight="1">
      <c r="A57" s="52"/>
      <c r="B57" s="52"/>
      <c r="S57" s="53" t="s">
        <v>226</v>
      </c>
    </row>
    <row r="58" spans="1:2" s="53" customFormat="1" ht="18" customHeight="1">
      <c r="A58" s="52"/>
      <c r="B58" s="52"/>
    </row>
    <row r="59" spans="1:2" s="53" customFormat="1" ht="18" customHeight="1">
      <c r="A59" s="52"/>
      <c r="B59" s="52"/>
    </row>
    <row r="60" spans="1:2" s="53" customFormat="1" ht="18" customHeight="1">
      <c r="A60" s="52"/>
      <c r="B60" s="52"/>
    </row>
    <row r="61" spans="1:19" s="53" customFormat="1" ht="18" customHeight="1">
      <c r="A61" s="52"/>
      <c r="B61" s="52"/>
      <c r="S61" s="53" t="s">
        <v>227</v>
      </c>
    </row>
  </sheetData>
  <sheetProtection/>
  <mergeCells count="32">
    <mergeCell ref="A6:U6"/>
    <mergeCell ref="A1:C1"/>
    <mergeCell ref="A3:V3"/>
    <mergeCell ref="A4:V4"/>
    <mergeCell ref="A5:V5"/>
    <mergeCell ref="C33:D33"/>
    <mergeCell ref="O7:R7"/>
    <mergeCell ref="O8:P8"/>
    <mergeCell ref="Q8:R8"/>
    <mergeCell ref="E7:J7"/>
    <mergeCell ref="G8:H8"/>
    <mergeCell ref="K7:L8"/>
    <mergeCell ref="M7:N8"/>
    <mergeCell ref="A7:A8"/>
    <mergeCell ref="B7:B8"/>
    <mergeCell ref="C26:D26"/>
    <mergeCell ref="C7:C8"/>
    <mergeCell ref="C20:D20"/>
    <mergeCell ref="S7:U7"/>
    <mergeCell ref="C15:D15"/>
    <mergeCell ref="C17:D17"/>
    <mergeCell ref="C31:D31"/>
    <mergeCell ref="C52:D52"/>
    <mergeCell ref="D7:D8"/>
    <mergeCell ref="I8:J8"/>
    <mergeCell ref="E8:F8"/>
    <mergeCell ref="C38:D38"/>
    <mergeCell ref="C42:D42"/>
    <mergeCell ref="C45:D45"/>
    <mergeCell ref="C47:D47"/>
    <mergeCell ref="C23:D23"/>
    <mergeCell ref="C9:D9"/>
  </mergeCells>
  <printOptions/>
  <pageMargins left="0.27" right="0.2" top="0.27" bottom="0.39" header="0.18" footer="0.2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NewWind</cp:lastModifiedBy>
  <cp:lastPrinted>2016-05-20T01:28:22Z</cp:lastPrinted>
  <dcterms:created xsi:type="dcterms:W3CDTF">2016-04-15T09:53:08Z</dcterms:created>
  <dcterms:modified xsi:type="dcterms:W3CDTF">2016-05-23T06:59:05Z</dcterms:modified>
  <cp:category/>
  <cp:version/>
  <cp:contentType/>
  <cp:contentStatus/>
</cp:coreProperties>
</file>